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filterPrivacy="1" defaultThemeVersion="124226"/>
  <xr:revisionPtr revIDLastSave="0" documentId="13_ncr:1_{0662BD9B-010D-48E4-A55D-ED3DD2DF867A}" xr6:coauthVersionLast="47" xr6:coauthVersionMax="47" xr10:uidLastSave="{00000000-0000-0000-0000-000000000000}"/>
  <bookViews>
    <workbookView xWindow="-120" yWindow="-120" windowWidth="38640" windowHeight="21120" activeTab="1" xr2:uid="{00000000-000D-0000-FFFF-FFFF00000000}"/>
  </bookViews>
  <sheets>
    <sheet name="Försättsblad" sheetId="39" r:id="rId1"/>
    <sheet name="Förteckning" sheetId="38" r:id="rId2"/>
    <sheet name="1" sheetId="58" r:id="rId3"/>
    <sheet name="2" sheetId="84" r:id="rId4"/>
    <sheet name="3" sheetId="76" r:id="rId5"/>
    <sheet name="4" sheetId="59" r:id="rId6"/>
    <sheet name="5" sheetId="82" r:id="rId7"/>
    <sheet name="6" sheetId="83" r:id="rId8"/>
    <sheet name="7" sheetId="77" r:id="rId9"/>
  </sheets>
  <definedNames>
    <definedName name="_xlnm.Print_Area" localSheetId="0">Försättsblad!$A$1:$J$37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0" i="38" l="1"/>
  <c r="B9" i="38"/>
  <c r="B8" i="38"/>
  <c r="B7" i="38"/>
  <c r="B6" i="38"/>
  <c r="E25" i="76" l="1"/>
  <c r="B9" i="59"/>
  <c r="B10" i="59"/>
  <c r="B11" i="59"/>
  <c r="B12" i="59"/>
  <c r="B13" i="59"/>
  <c r="B14" i="59"/>
  <c r="B15" i="59"/>
  <c r="B16" i="59"/>
  <c r="B17" i="59"/>
  <c r="B18" i="59"/>
  <c r="B19" i="59"/>
  <c r="B20" i="59"/>
  <c r="B21" i="59"/>
  <c r="B23" i="59" l="1"/>
  <c r="C7" i="82"/>
  <c r="D7" i="82" s="1"/>
  <c r="E7" i="82" s="1"/>
  <c r="B22" i="59"/>
  <c r="C6" i="82"/>
  <c r="D6" i="82" s="1"/>
  <c r="E6" i="82" s="1"/>
  <c r="B24" i="59"/>
  <c r="C5" i="82"/>
  <c r="D5" i="82" s="1"/>
  <c r="B25" i="59"/>
  <c r="E5" i="82"/>
  <c r="B25" i="76"/>
  <c r="B26" i="59"/>
  <c r="G25" i="59" l="1"/>
  <c r="G25" i="76"/>
  <c r="G25" i="58"/>
  <c r="H25" i="58" s="1"/>
  <c r="G10" i="58" l="1"/>
  <c r="H10" i="58" s="1"/>
  <c r="G11" i="58"/>
  <c r="H11" i="58" s="1"/>
  <c r="G12" i="58"/>
  <c r="H12" i="58" s="1"/>
  <c r="G13" i="58"/>
  <c r="H13" i="58" s="1"/>
  <c r="G14" i="58"/>
  <c r="H14" i="58" s="1"/>
  <c r="G15" i="58"/>
  <c r="H15" i="58" s="1"/>
  <c r="G16" i="58"/>
  <c r="H16" i="58" s="1"/>
  <c r="G17" i="58"/>
  <c r="H17" i="58" s="1"/>
  <c r="G18" i="58"/>
  <c r="H18" i="58" s="1"/>
  <c r="G19" i="58"/>
  <c r="H19" i="58" s="1"/>
  <c r="G20" i="58"/>
  <c r="H20" i="58" s="1"/>
  <c r="G21" i="58"/>
  <c r="H21" i="58" s="1"/>
  <c r="G22" i="58"/>
  <c r="H22" i="58" s="1"/>
  <c r="G23" i="58"/>
  <c r="H23" i="58" s="1"/>
  <c r="G24" i="58"/>
  <c r="H24" i="58" s="1"/>
  <c r="G26" i="58"/>
  <c r="H26" i="58" s="1"/>
  <c r="G6" i="58"/>
  <c r="H6" i="58" s="1"/>
  <c r="G7" i="58"/>
  <c r="H7" i="58" s="1"/>
  <c r="G8" i="58"/>
  <c r="H8" i="58" s="1"/>
  <c r="G9" i="58"/>
  <c r="H9" i="58" s="1"/>
  <c r="G5" i="58"/>
  <c r="H5" i="58" s="1"/>
  <c r="E24" i="76"/>
  <c r="E23" i="76"/>
  <c r="G24" i="59"/>
  <c r="G23" i="59"/>
  <c r="B24" i="76" l="1"/>
  <c r="B23" i="76"/>
  <c r="E22" i="76"/>
  <c r="B22" i="76" s="1"/>
  <c r="E26" i="76"/>
  <c r="G23" i="76" l="1"/>
  <c r="B26" i="76"/>
  <c r="G24" i="76"/>
  <c r="G21" i="59"/>
  <c r="G10" i="59" l="1"/>
  <c r="G11" i="59"/>
  <c r="G12" i="59"/>
  <c r="G13" i="59"/>
  <c r="G14" i="59"/>
  <c r="G15" i="59"/>
  <c r="G16" i="59"/>
  <c r="G17" i="59"/>
  <c r="G18" i="59"/>
  <c r="G19" i="59"/>
  <c r="G20" i="59"/>
  <c r="G22" i="59"/>
  <c r="G26" i="59"/>
  <c r="G9" i="59"/>
  <c r="G22" i="76"/>
  <c r="G26" i="76"/>
  <c r="B4" i="38" l="1"/>
  <c r="B5" i="38" l="1"/>
  <c r="E21" i="76" l="1"/>
  <c r="B21" i="76" s="1"/>
  <c r="G21" i="76" s="1"/>
  <c r="E13" i="76" l="1"/>
  <c r="B13" i="76" s="1"/>
  <c r="G13" i="76" s="1"/>
  <c r="E19" i="76"/>
  <c r="B19" i="76" s="1"/>
  <c r="G19" i="76" s="1"/>
  <c r="E15" i="76"/>
  <c r="B15" i="76" s="1"/>
  <c r="G15" i="76" s="1"/>
  <c r="E20" i="76"/>
  <c r="B20" i="76" s="1"/>
  <c r="G20" i="76" s="1"/>
  <c r="E5" i="76"/>
  <c r="B5" i="76" s="1"/>
  <c r="E17" i="76"/>
  <c r="B17" i="76" s="1"/>
  <c r="G17" i="76" s="1"/>
  <c r="E10" i="76"/>
  <c r="B10" i="76" s="1"/>
  <c r="E9" i="76"/>
  <c r="B9" i="76" s="1"/>
  <c r="G9" i="76" s="1"/>
  <c r="E16" i="76"/>
  <c r="B16" i="76" s="1"/>
  <c r="G16" i="76" s="1"/>
  <c r="E12" i="76"/>
  <c r="B12" i="76" s="1"/>
  <c r="G12" i="76" s="1"/>
  <c r="E14" i="76"/>
  <c r="B14" i="76" s="1"/>
  <c r="G14" i="76" s="1"/>
  <c r="E7" i="76"/>
  <c r="B7" i="76" s="1"/>
  <c r="E8" i="76"/>
  <c r="B8" i="76" s="1"/>
  <c r="E6" i="76"/>
  <c r="B6" i="76" s="1"/>
  <c r="E11" i="76"/>
  <c r="B11" i="76" s="1"/>
  <c r="G11" i="76" s="1"/>
  <c r="E18" i="76"/>
  <c r="B18" i="76" s="1"/>
  <c r="G18" i="76" s="1"/>
  <c r="G10" i="76" l="1"/>
  <c r="D6" i="83" l="1"/>
  <c r="D5" i="83"/>
  <c r="E5" i="83" l="1"/>
  <c r="E6" i="83"/>
  <c r="D7" i="83" l="1"/>
  <c r="E7" i="83" l="1"/>
</calcChain>
</file>

<file path=xl/sharedStrings.xml><?xml version="1.0" encoding="utf-8"?>
<sst xmlns="http://schemas.openxmlformats.org/spreadsheetml/2006/main" count="106" uniqueCount="48">
  <si>
    <t>a) Övre åldersgräns 80 år t.o.m. 2013.</t>
  </si>
  <si>
    <t>.</t>
  </si>
  <si>
    <t>Förteckning</t>
  </si>
  <si>
    <t>Tabell 1</t>
  </si>
  <si>
    <t>Tabell 2</t>
  </si>
  <si>
    <t>Tabell 3</t>
  </si>
  <si>
    <t>Tabell 4</t>
  </si>
  <si>
    <t xml:space="preserve"> </t>
  </si>
  <si>
    <t>Totalt</t>
  </si>
  <si>
    <t>Registrerad försäljning</t>
  </si>
  <si>
    <t>Till Norge</t>
  </si>
  <si>
    <t>Registrerade exklusive Norge</t>
  </si>
  <si>
    <t>Resandeinförsel</t>
  </si>
  <si>
    <t>Smuggling</t>
  </si>
  <si>
    <t xml:space="preserve">Oregistrerade, totalt </t>
  </si>
  <si>
    <t>2019B</t>
  </si>
  <si>
    <t>2019A</t>
  </si>
  <si>
    <t>Andel registrerade (%)</t>
  </si>
  <si>
    <t>Tagit in cigaretter (%)</t>
  </si>
  <si>
    <t>Tagit in snus (%)</t>
  </si>
  <si>
    <t>Köpt smuggelcigaretter (%)</t>
  </si>
  <si>
    <t>Källor:  CAN:s Monitormätningar.</t>
  </si>
  <si>
    <t>Exklusive Norge</t>
  </si>
  <si>
    <t>Tabell 5</t>
  </si>
  <si>
    <t>Tabell 6</t>
  </si>
  <si>
    <t>Tillbaka till innehållsförteckningen</t>
  </si>
  <si>
    <t>Registrerad försäljning tobakssnus</t>
  </si>
  <si>
    <t>Registrerad försäljning snus totalt</t>
  </si>
  <si>
    <t>Andel vitt snus av registrerad total (%)</t>
  </si>
  <si>
    <t>Konsumtion av cigaretter per invånare 15 år och äldre. 2003–2023.</t>
  </si>
  <si>
    <t xml:space="preserve">Källor: Beräkningskonventioner (2017-2024), CAN:s Monitormätningar, Folkhelseinstituttet, 2023. </t>
  </si>
  <si>
    <t>Den totala konsumtionen av cigaretter och snus i Sverige 2003-2023</t>
  </si>
  <si>
    <t>Källor: Beräkningskonventioner (2017-2024), CAN:s Monitormätningar,   Folkhelseinstituttet, 2023</t>
  </si>
  <si>
    <t>Registrerad försäljning vitt snus</t>
  </si>
  <si>
    <t>Andel vitt snus av  total (%)</t>
  </si>
  <si>
    <t>Konsumtion av snus i antal dosor per invånare 15 år och äldre. 2003–2023.</t>
  </si>
  <si>
    <r>
      <t>Andelen som tagit in cigaretter och snus i samband med utlandsresor samt har köpt smuggelcigaretter under de senaste 30 dagarna i befolkningen 17–84</t>
    </r>
    <r>
      <rPr>
        <b/>
        <vertAlign val="superscript"/>
        <sz val="10"/>
        <color theme="1"/>
        <rFont val="Arial"/>
        <family val="2"/>
      </rPr>
      <t>a)</t>
    </r>
    <r>
      <rPr>
        <b/>
        <sz val="10"/>
        <color theme="1"/>
        <rFont val="Arial"/>
        <family val="2"/>
      </rPr>
      <t xml:space="preserve"> år. 2003–2023.</t>
    </r>
  </si>
  <si>
    <t>Tabell 7</t>
  </si>
  <si>
    <t>Registrerad försäljning e-vätska (ml)</t>
  </si>
  <si>
    <t>Registrerad försäljning e-vätska i liter</t>
  </si>
  <si>
    <t>Källor:  Beräkningskonventioner (2022-2024)</t>
  </si>
  <si>
    <t>Konsumtion av snus i antal kg per invånare 15 år och äldre. 2003–2023.</t>
  </si>
  <si>
    <t>Källor:  Källor:  Beräkningskonventioner (2022-2024)</t>
  </si>
  <si>
    <t>Försäljning av vitt snus, tobakssnus och totalt i antal dosor per invånare 15 år och äldre. 2021–2023.</t>
  </si>
  <si>
    <t>Registrerad försäljning av vitt snus, tobakssnus och totalt i antal kg per invånare 15 år och äldre. 2003–2023.</t>
  </si>
  <si>
    <t>Registrerad försäljning av e-vätskor i liter totalt och i ml per invånare 15 år och äldre. 2021–2023.</t>
  </si>
  <si>
    <t>Källor:  Beräkningskonventioner (2017-2024), CAN:s Monitormätningar,  Folkhelseinstituttet, 2023</t>
  </si>
  <si>
    <t xml:space="preserve">Tabellbilaga till CAN rapport 232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</si>
</sst>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k_r_-;\-* #,##0.00\ _k_r_-;_-* &quot;-&quot;??\ _k_r_-;_-@_-"/>
    <numFmt numFmtId="165" formatCode="0.0"/>
    <numFmt numFmtId="166" formatCode="0.000"/>
  </numFmts>
  <fonts count="2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0"/>
      <color theme="1"/>
      <name val="Arial"/>
      <family val="2"/>
    </font>
    <font>
      <sz val="18"/>
      <color theme="1"/>
      <name val="Gill Sans MT"/>
      <family val="2"/>
    </font>
    <font>
      <sz val="11"/>
      <color theme="1"/>
      <name val="Gill Sans MT"/>
      <family val="2"/>
    </font>
    <font>
      <b/>
      <sz val="11"/>
      <color theme="1"/>
      <name val="Gill Sans MT"/>
      <family val="2"/>
    </font>
    <font>
      <u/>
      <sz val="11"/>
      <color theme="10"/>
      <name val="Gill Sans MT"/>
      <family val="2"/>
    </font>
    <font>
      <sz val="10"/>
      <color theme="1"/>
      <name val="Gill Sans MT"/>
      <family val="2"/>
    </font>
    <font>
      <b/>
      <sz val="14"/>
      <color theme="1"/>
      <name val="Gill Sans MT"/>
      <family val="2"/>
    </font>
    <font>
      <b/>
      <sz val="10"/>
      <color theme="1"/>
      <name val="Gill Sans MT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0" fontId="7" fillId="0" borderId="0" applyNumberFormat="0" applyFill="0" applyBorder="0" applyAlignment="0" applyProtection="0"/>
    <xf numFmtId="0" fontId="5" fillId="0" borderId="0"/>
    <xf numFmtId="0" fontId="3" fillId="0" borderId="0"/>
    <xf numFmtId="0" fontId="9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8" fillId="0" borderId="0"/>
  </cellStyleXfs>
  <cellXfs count="62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2" xfId="0" applyFont="1" applyBorder="1"/>
    <xf numFmtId="0" fontId="3" fillId="0" borderId="2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5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6" fillId="0" borderId="0" xfId="0" applyFont="1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2" fontId="1" fillId="0" borderId="0" xfId="0" applyNumberFormat="1" applyFont="1" applyAlignment="1">
      <alignment horizontal="center"/>
    </xf>
    <xf numFmtId="0" fontId="8" fillId="0" borderId="0" xfId="16"/>
    <xf numFmtId="0" fontId="2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3" fillId="0" borderId="0" xfId="0" applyFont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" fontId="1" fillId="0" borderId="0" xfId="0" applyNumberFormat="1" applyFont="1"/>
    <xf numFmtId="0" fontId="3" fillId="0" borderId="2" xfId="0" applyFont="1" applyBorder="1" applyAlignment="1">
      <alignment horizontal="left"/>
    </xf>
    <xf numFmtId="165" fontId="1" fillId="0" borderId="0" xfId="0" applyNumberFormat="1" applyFont="1"/>
    <xf numFmtId="2" fontId="1" fillId="0" borderId="0" xfId="0" applyNumberFormat="1" applyFont="1"/>
    <xf numFmtId="165" fontId="8" fillId="0" borderId="0" xfId="16" applyNumberFormat="1"/>
    <xf numFmtId="2" fontId="3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15" fillId="0" borderId="0" xfId="0" applyFont="1" applyAlignment="1">
      <alignment horizontal="left" vertical="center"/>
    </xf>
    <xf numFmtId="0" fontId="13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14" fillId="0" borderId="0" xfId="1" applyNumberFormat="1" applyFont="1" applyAlignment="1">
      <alignment vertical="top" wrapText="1"/>
    </xf>
    <xf numFmtId="0" fontId="12" fillId="0" borderId="0" xfId="0" applyFont="1"/>
    <xf numFmtId="165" fontId="3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2" fontId="8" fillId="0" borderId="0" xfId="16" applyNumberFormat="1"/>
    <xf numFmtId="165" fontId="1" fillId="0" borderId="3" xfId="0" applyNumberFormat="1" applyFont="1" applyBorder="1" applyAlignment="1">
      <alignment horizontal="center"/>
    </xf>
    <xf numFmtId="0" fontId="7" fillId="0" borderId="0" xfId="1" applyNumberFormat="1" applyAlignment="1">
      <alignment vertical="top" wrapText="1"/>
    </xf>
    <xf numFmtId="0" fontId="3" fillId="0" borderId="0" xfId="0" applyFont="1" applyAlignment="1">
      <alignment horizontal="left"/>
    </xf>
    <xf numFmtId="0" fontId="1" fillId="0" borderId="3" xfId="0" applyFont="1" applyBorder="1" applyAlignment="1">
      <alignment horizontal="left"/>
    </xf>
    <xf numFmtId="166" fontId="1" fillId="0" borderId="0" xfId="0" applyNumberFormat="1" applyFont="1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right"/>
    </xf>
    <xf numFmtId="1" fontId="18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9" fontId="1" fillId="0" borderId="0" xfId="0" applyNumberFormat="1" applyFont="1"/>
    <xf numFmtId="165" fontId="19" fillId="0" borderId="0" xfId="0" applyNumberFormat="1" applyFont="1" applyAlignment="1">
      <alignment horizontal="center"/>
    </xf>
    <xf numFmtId="0" fontId="11" fillId="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2" fillId="0" borderId="3" xfId="0" applyFon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7" fillId="0" borderId="0" xfId="1" applyAlignment="1">
      <alignment horizontal="center"/>
    </xf>
    <xf numFmtId="0" fontId="1" fillId="0" borderId="0" xfId="0" applyFont="1" applyAlignment="1">
      <alignment wrapText="1"/>
    </xf>
    <xf numFmtId="0" fontId="2" fillId="0" borderId="3" xfId="0" applyFont="1" applyBorder="1" applyAlignment="1">
      <alignment horizontal="left" wrapText="1"/>
    </xf>
    <xf numFmtId="1" fontId="1" fillId="0" borderId="0" xfId="0" applyNumberFormat="1" applyFont="1" applyBorder="1" applyAlignment="1">
      <alignment horizontal="center"/>
    </xf>
  </cellXfs>
  <cellStyles count="17">
    <cellStyle name="Hyperlänk" xfId="1" builtinId="8"/>
    <cellStyle name="Normal" xfId="0" builtinId="0"/>
    <cellStyle name="Normal 2" xfId="6" xr:uid="{00000000-0005-0000-0000-000002000000}"/>
    <cellStyle name="Normal 2 2" xfId="3" xr:uid="{00000000-0005-0000-0000-000003000000}"/>
    <cellStyle name="Normal 3" xfId="7" xr:uid="{00000000-0005-0000-0000-000004000000}"/>
    <cellStyle name="Normal 3 2" xfId="8" xr:uid="{00000000-0005-0000-0000-000005000000}"/>
    <cellStyle name="Normal 3 3" xfId="2" xr:uid="{00000000-0005-0000-0000-000006000000}"/>
    <cellStyle name="Normal 4" xfId="9" xr:uid="{00000000-0005-0000-0000-000007000000}"/>
    <cellStyle name="Normal 4 2" xfId="15" xr:uid="{00000000-0005-0000-0000-000008000000}"/>
    <cellStyle name="Normal 5" xfId="10" xr:uid="{00000000-0005-0000-0000-000009000000}"/>
    <cellStyle name="Normal 6" xfId="5" xr:uid="{00000000-0005-0000-0000-00000A000000}"/>
    <cellStyle name="Normal 7" xfId="4" xr:uid="{00000000-0005-0000-0000-00000B000000}"/>
    <cellStyle name="Normal_Ej tobak" xfId="16" xr:uid="{00000000-0005-0000-0000-000024000000}"/>
    <cellStyle name="Procent 2" xfId="12" xr:uid="{00000000-0005-0000-0000-00002B000000}"/>
    <cellStyle name="Procent 3" xfId="13" xr:uid="{00000000-0005-0000-0000-00002C000000}"/>
    <cellStyle name="Procent 4" xfId="11" xr:uid="{00000000-0005-0000-0000-00002D000000}"/>
    <cellStyle name="Tusental 2" xfId="14" xr:uid="{00000000-0005-0000-0000-00002E000000}"/>
  </cellStyles>
  <dxfs count="0"/>
  <tableStyles count="0" defaultTableStyle="TableStyleMedium2" defaultPivotStyle="PivotStyleMedium9"/>
  <colors>
    <mruColors>
      <color rgb="FFB32B31"/>
      <color rgb="FFF29200"/>
      <color rgb="FFBFBFBF"/>
      <color rgb="FF7F7F7F"/>
      <color rgb="FF004687"/>
      <color rgb="FFBEB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12</xdr:row>
      <xdr:rowOff>123825</xdr:rowOff>
    </xdr:from>
    <xdr:ext cx="4787735" cy="628650"/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" y="2409825"/>
          <a:ext cx="4787735" cy="62865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74295</xdr:colOff>
      <xdr:row>0</xdr:row>
      <xdr:rowOff>70485</xdr:rowOff>
    </xdr:from>
    <xdr:to>
      <xdr:col>1</xdr:col>
      <xdr:colOff>390410</xdr:colOff>
      <xdr:row>0</xdr:row>
      <xdr:rowOff>331355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" y="70485"/>
          <a:ext cx="979690" cy="25769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326275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991120" cy="25769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3F2AB265-5EB1-417F-BE52-5393394D6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1013345" cy="25769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1000645" cy="25769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991120" cy="25769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31DF7CE4-67DA-4762-B782-A57F2D990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1013345" cy="25769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961F0FA8-E2A0-4A89-8EA4-E1F179F7F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1013345" cy="25769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56F90C06-7C5D-4844-AE91-DD5B4E36E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1013345" cy="2576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>
    <pageSetUpPr fitToPage="1"/>
  </sheetPr>
  <dimension ref="A1:I21"/>
  <sheetViews>
    <sheetView workbookViewId="0">
      <selection activeCell="F26" sqref="F26"/>
    </sheetView>
  </sheetViews>
  <sheetFormatPr defaultRowHeight="15" x14ac:dyDescent="0.25"/>
  <sheetData>
    <row r="1" spans="1:9" x14ac:dyDescent="0.25">
      <c r="H1" s="10"/>
      <c r="I1" s="10"/>
    </row>
    <row r="2" spans="1:9" s="10" customFormat="1" x14ac:dyDescent="0.25"/>
    <row r="7" spans="1:9" x14ac:dyDescent="0.25">
      <c r="A7" t="s">
        <v>7</v>
      </c>
    </row>
    <row r="18" spans="2:9" ht="42.6" customHeight="1" x14ac:dyDescent="0.25">
      <c r="B18" s="49" t="s">
        <v>31</v>
      </c>
      <c r="C18" s="49"/>
      <c r="D18" s="49"/>
      <c r="E18" s="49"/>
      <c r="F18" s="49"/>
      <c r="G18" s="49"/>
      <c r="H18" s="49"/>
      <c r="I18" s="49"/>
    </row>
    <row r="19" spans="2:9" ht="46.9" customHeight="1" x14ac:dyDescent="0.25">
      <c r="B19" s="49"/>
      <c r="C19" s="49"/>
      <c r="D19" s="49"/>
      <c r="E19" s="49"/>
      <c r="F19" s="49"/>
      <c r="G19" s="49"/>
      <c r="H19" s="49"/>
      <c r="I19" s="49"/>
    </row>
    <row r="20" spans="2:9" x14ac:dyDescent="0.25">
      <c r="B20" s="50" t="s">
        <v>47</v>
      </c>
      <c r="C20" s="50"/>
      <c r="D20" s="50"/>
      <c r="E20" s="50"/>
      <c r="F20" s="50"/>
      <c r="G20" s="50"/>
      <c r="H20" s="50"/>
      <c r="I20" s="50"/>
    </row>
    <row r="21" spans="2:9" x14ac:dyDescent="0.25">
      <c r="B21" s="50"/>
      <c r="C21" s="50"/>
      <c r="D21" s="50"/>
      <c r="E21" s="50"/>
      <c r="F21" s="50"/>
      <c r="G21" s="50"/>
      <c r="H21" s="50"/>
      <c r="I21" s="50"/>
    </row>
  </sheetData>
  <mergeCells count="2">
    <mergeCell ref="B18:I19"/>
    <mergeCell ref="B20:I21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published="0"/>
  <dimension ref="A1:J1048575"/>
  <sheetViews>
    <sheetView tabSelected="1" workbookViewId="0">
      <selection activeCell="B19" sqref="B19"/>
    </sheetView>
  </sheetViews>
  <sheetFormatPr defaultRowHeight="17.25" x14ac:dyDescent="0.35"/>
  <cols>
    <col min="1" max="1" width="10" style="12" customWidth="1"/>
    <col min="2" max="2" width="106.42578125" style="34" customWidth="1"/>
  </cols>
  <sheetData>
    <row r="1" spans="1:10" s="3" customFormat="1" ht="30" customHeight="1" x14ac:dyDescent="0.3">
      <c r="A1" s="11"/>
      <c r="B1" s="32"/>
      <c r="C1" s="2"/>
      <c r="D1" s="2"/>
      <c r="E1" s="2"/>
      <c r="F1" s="2"/>
      <c r="G1" s="2"/>
      <c r="H1" s="2"/>
      <c r="I1" s="2"/>
      <c r="J1" s="2"/>
    </row>
    <row r="2" spans="1:10" s="3" customFormat="1" ht="30" customHeight="1" x14ac:dyDescent="0.2">
      <c r="A2" s="30"/>
      <c r="B2" s="51" t="s">
        <v>2</v>
      </c>
      <c r="C2" s="52"/>
      <c r="D2" s="52"/>
      <c r="E2" s="52"/>
      <c r="F2" s="52"/>
      <c r="G2" s="52"/>
      <c r="H2" s="52"/>
      <c r="I2" s="52"/>
      <c r="J2" s="53"/>
    </row>
    <row r="3" spans="1:10" x14ac:dyDescent="0.25">
      <c r="A3" s="31"/>
      <c r="B3" s="33"/>
    </row>
    <row r="4" spans="1:10" x14ac:dyDescent="0.25">
      <c r="A4" s="31" t="s">
        <v>3</v>
      </c>
      <c r="B4" s="39" t="str">
        <f>'1'!A2</f>
        <v>Konsumtion av cigaretter per invånare 15 år och äldre. 2003–2023.</v>
      </c>
    </row>
    <row r="5" spans="1:10" x14ac:dyDescent="0.25">
      <c r="A5" s="31" t="s">
        <v>4</v>
      </c>
      <c r="B5" s="39" t="str">
        <f>'3'!A2</f>
        <v>Konsumtion av snus i antal kg per invånare 15 år och äldre. 2003–2023.</v>
      </c>
    </row>
    <row r="6" spans="1:10" x14ac:dyDescent="0.25">
      <c r="A6" s="31" t="s">
        <v>5</v>
      </c>
      <c r="B6" s="39" t="str">
        <f>'3'!A2</f>
        <v>Konsumtion av snus i antal kg per invånare 15 år och äldre. 2003–2023.</v>
      </c>
    </row>
    <row r="7" spans="1:10" ht="15" customHeight="1" x14ac:dyDescent="0.25">
      <c r="A7" s="31" t="s">
        <v>6</v>
      </c>
      <c r="B7" s="39" t="str">
        <f>'4'!A2</f>
        <v>Konsumtion av snus i antal dosor per invånare 15 år och äldre. 2003–2023.</v>
      </c>
    </row>
    <row r="8" spans="1:10" x14ac:dyDescent="0.25">
      <c r="A8" s="31" t="s">
        <v>23</v>
      </c>
      <c r="B8" s="39" t="str">
        <f>'5'!A2</f>
        <v>Registrerad försäljning av vitt snus, tobakssnus och totalt i antal kg per invånare 15 år och äldre. 2003–2023.</v>
      </c>
    </row>
    <row r="9" spans="1:10" x14ac:dyDescent="0.25">
      <c r="A9" s="31" t="s">
        <v>24</v>
      </c>
      <c r="B9" s="39" t="str">
        <f>'6'!A2</f>
        <v>Försäljning av vitt snus, tobakssnus och totalt i antal dosor per invånare 15 år och äldre. 2021–2023.</v>
      </c>
    </row>
    <row r="10" spans="1:10" ht="30" x14ac:dyDescent="0.25">
      <c r="A10" s="31" t="s">
        <v>37</v>
      </c>
      <c r="B10" s="39" t="str">
        <f>'7'!A2</f>
        <v>Andelen som tagit in cigaretter och snus i samband med utlandsresor samt har köpt smuggelcigaretter under de senaste 30 dagarna i befolkningen 17–84a) år. 2003–2023.</v>
      </c>
    </row>
    <row r="11" spans="1:10" x14ac:dyDescent="0.25">
      <c r="A11" s="31" t="s">
        <v>7</v>
      </c>
      <c r="B11" s="33"/>
    </row>
    <row r="12" spans="1:10" x14ac:dyDescent="0.25">
      <c r="A12" s="31"/>
      <c r="B12" s="33"/>
    </row>
    <row r="13" spans="1:10" x14ac:dyDescent="0.25">
      <c r="A13" s="31"/>
      <c r="B13" s="33"/>
    </row>
    <row r="14" spans="1:10" x14ac:dyDescent="0.25">
      <c r="A14" s="31"/>
      <c r="B14" s="33"/>
    </row>
    <row r="15" spans="1:10" ht="14.45" customHeight="1" x14ac:dyDescent="0.25">
      <c r="A15" s="31"/>
      <c r="B15" s="33"/>
    </row>
    <row r="16" spans="1:10" ht="16.899999999999999" customHeight="1" x14ac:dyDescent="0.25">
      <c r="A16" s="31"/>
      <c r="B16" s="33"/>
    </row>
    <row r="17" spans="1:2" x14ac:dyDescent="0.25">
      <c r="A17" s="31"/>
      <c r="B17" s="33"/>
    </row>
    <row r="18" spans="1:2" x14ac:dyDescent="0.25">
      <c r="A18" s="31"/>
      <c r="B18" s="33"/>
    </row>
    <row r="19" spans="1:2" x14ac:dyDescent="0.25">
      <c r="A19" s="31"/>
      <c r="B19" s="33"/>
    </row>
    <row r="20" spans="1:2" x14ac:dyDescent="0.25">
      <c r="A20" s="31"/>
      <c r="B20" s="33"/>
    </row>
    <row r="21" spans="1:2" x14ac:dyDescent="0.25">
      <c r="A21" s="31"/>
      <c r="B21" s="33"/>
    </row>
    <row r="22" spans="1:2" x14ac:dyDescent="0.25">
      <c r="A22" s="31"/>
      <c r="B22" s="33"/>
    </row>
    <row r="23" spans="1:2" ht="16.899999999999999" customHeight="1" x14ac:dyDescent="0.25">
      <c r="A23" s="31"/>
      <c r="B23" s="33"/>
    </row>
    <row r="24" spans="1:2" x14ac:dyDescent="0.25">
      <c r="A24" s="31"/>
      <c r="B24" s="33"/>
    </row>
    <row r="1048575" spans="1:1" x14ac:dyDescent="0.35">
      <c r="A1048575" s="12" t="s">
        <v>3</v>
      </c>
    </row>
  </sheetData>
  <mergeCells count="1">
    <mergeCell ref="B2:J2"/>
  </mergeCells>
  <hyperlinks>
    <hyperlink ref="B4" location="'1'!A1" display="'1'!A1" xr:uid="{00000000-0004-0000-0200-000001000000}"/>
    <hyperlink ref="B5" location="'2'!A1" display="'2'!A1" xr:uid="{00000000-0004-0000-0200-000002000000}"/>
    <hyperlink ref="B6" location="'3'!A1" display="'3'!A1" xr:uid="{00000000-0004-0000-0200-000003000000}"/>
    <hyperlink ref="B7" location="'4'!A1" display="'4'!A1" xr:uid="{75052485-BBD4-4DCD-A7A1-FA37CA412110}"/>
    <hyperlink ref="B8" location="'5'!A1" display="'5'!A1" xr:uid="{D67DC839-3199-4866-BAC0-E0D290DBAA32}"/>
    <hyperlink ref="B9" location="'6'!A1" display="'6'!A1" xr:uid="{29150B1D-1600-4B85-ADC6-4D4B039B63BE}"/>
    <hyperlink ref="B10" location="'7'!A1" display="'7'!A1" xr:uid="{A82FEEF5-46DE-4355-9119-CF37386DC97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47"/>
  <sheetViews>
    <sheetView workbookViewId="0">
      <pane ySplit="3" topLeftCell="A4" activePane="bottomLeft" state="frozen"/>
      <selection pane="bottomLeft" activeCell="E55" sqref="E55"/>
    </sheetView>
  </sheetViews>
  <sheetFormatPr defaultColWidth="9.140625" defaultRowHeight="12.75" x14ac:dyDescent="0.2"/>
  <cols>
    <col min="1" max="1" width="10.28515625" style="3" customWidth="1"/>
    <col min="2" max="2" width="9.42578125" style="3" bestFit="1" customWidth="1"/>
    <col min="3" max="3" width="18.140625" style="3" customWidth="1"/>
    <col min="4" max="4" width="16.42578125" style="3" customWidth="1"/>
    <col min="5" max="5" width="24.140625" style="2" customWidth="1"/>
    <col min="6" max="6" width="17.42578125" style="2" customWidth="1"/>
    <col min="7" max="7" width="21.140625" style="2" customWidth="1"/>
    <col min="8" max="8" width="18.7109375" style="2" customWidth="1"/>
    <col min="9" max="9" width="9.5703125" style="2" customWidth="1"/>
    <col min="10" max="10" width="9.42578125" style="2" bestFit="1" customWidth="1"/>
    <col min="11" max="11" width="9.42578125" style="3" bestFit="1" customWidth="1"/>
    <col min="12" max="15" width="9.140625" style="3"/>
    <col min="16" max="22" width="9.140625" style="2"/>
    <col min="23" max="16384" width="9.140625" style="3"/>
  </cols>
  <sheetData>
    <row r="1" spans="1:22" ht="30" customHeight="1" x14ac:dyDescent="0.25">
      <c r="A1" s="1"/>
      <c r="C1" s="58" t="s">
        <v>25</v>
      </c>
      <c r="D1" s="58"/>
      <c r="E1" s="1"/>
      <c r="F1" s="1"/>
      <c r="G1" s="1"/>
      <c r="J1" s="3"/>
    </row>
    <row r="2" spans="1:22" ht="30" customHeight="1" x14ac:dyDescent="0.25">
      <c r="A2" s="54" t="s">
        <v>29</v>
      </c>
      <c r="B2" s="55"/>
      <c r="C2" s="55"/>
      <c r="D2" s="55"/>
      <c r="E2" s="56"/>
      <c r="F2" s="56"/>
      <c r="G2" s="56"/>
      <c r="H2" s="56"/>
      <c r="I2" s="3"/>
      <c r="J2" s="3"/>
      <c r="P2" s="3"/>
      <c r="Q2" s="3"/>
      <c r="R2" s="3"/>
      <c r="S2" s="3"/>
      <c r="T2" s="3"/>
      <c r="U2" s="3"/>
      <c r="V2" s="3"/>
    </row>
    <row r="3" spans="1:22" ht="15" customHeight="1" x14ac:dyDescent="0.2">
      <c r="A3" s="4"/>
      <c r="B3" s="5" t="s">
        <v>8</v>
      </c>
      <c r="C3" s="5" t="s">
        <v>9</v>
      </c>
      <c r="D3" s="5" t="s">
        <v>22</v>
      </c>
      <c r="E3" s="5" t="s">
        <v>12</v>
      </c>
      <c r="F3" s="5" t="s">
        <v>13</v>
      </c>
      <c r="G3" s="23" t="s">
        <v>14</v>
      </c>
      <c r="H3" s="21" t="s">
        <v>17</v>
      </c>
      <c r="J3" s="3"/>
      <c r="P3" s="3"/>
      <c r="Q3" s="3"/>
      <c r="R3" s="3"/>
      <c r="S3" s="3"/>
      <c r="T3" s="3"/>
      <c r="U3" s="3"/>
      <c r="V3" s="3"/>
    </row>
    <row r="4" spans="1:22" ht="5.0999999999999996" customHeight="1" x14ac:dyDescent="0.2">
      <c r="B4" s="19"/>
      <c r="C4" s="19"/>
      <c r="D4" s="19"/>
      <c r="E4" s="19"/>
      <c r="F4" s="19"/>
      <c r="G4" s="40"/>
      <c r="J4" s="3"/>
      <c r="P4" s="3"/>
      <c r="Q4" s="3"/>
      <c r="R4" s="3"/>
      <c r="S4" s="3"/>
      <c r="T4" s="3"/>
      <c r="U4" s="3"/>
      <c r="V4" s="3"/>
    </row>
    <row r="5" spans="1:22" ht="12.75" customHeight="1" x14ac:dyDescent="0.2">
      <c r="A5" s="1">
        <v>2003</v>
      </c>
      <c r="B5" s="9">
        <v>1061.912762653867</v>
      </c>
      <c r="C5" s="9">
        <v>979.30234197498066</v>
      </c>
      <c r="D5" s="9">
        <v>929.91850187747434</v>
      </c>
      <c r="E5" s="9">
        <v>91.937555808846255</v>
      </c>
      <c r="F5" s="9">
        <v>40.056704967546381</v>
      </c>
      <c r="G5" s="9">
        <f>E5+F5</f>
        <v>131.99426077639265</v>
      </c>
      <c r="H5" s="9">
        <f>100-(G5/B5)*100</f>
        <v>87.570140842217512</v>
      </c>
      <c r="K5" s="37"/>
      <c r="L5" s="37"/>
      <c r="P5" s="3"/>
      <c r="Q5" s="3"/>
      <c r="R5" s="3"/>
      <c r="S5" s="3"/>
      <c r="T5" s="3"/>
      <c r="U5" s="3"/>
      <c r="V5" s="3"/>
    </row>
    <row r="6" spans="1:22" ht="12.75" customHeight="1" x14ac:dyDescent="0.2">
      <c r="A6" s="1">
        <v>2004</v>
      </c>
      <c r="B6" s="9">
        <v>1007.9467702948525</v>
      </c>
      <c r="C6" s="9">
        <v>936.07659107104371</v>
      </c>
      <c r="D6" s="9">
        <v>855.9314448515961</v>
      </c>
      <c r="E6" s="9">
        <v>114.96372033375647</v>
      </c>
      <c r="F6" s="9">
        <v>37.05160510949996</v>
      </c>
      <c r="G6" s="9">
        <f t="shared" ref="G6:G26" si="0">E6+F6</f>
        <v>152.01532544325642</v>
      </c>
      <c r="H6" s="9">
        <f t="shared" ref="H6:H26" si="1">100-(G6/B6)*100</f>
        <v>84.918318117256561</v>
      </c>
      <c r="K6" s="37"/>
      <c r="L6" s="37"/>
      <c r="P6" s="3"/>
      <c r="Q6" s="3"/>
      <c r="R6" s="3"/>
      <c r="S6" s="3"/>
      <c r="T6" s="3"/>
      <c r="U6" s="3"/>
      <c r="V6" s="3"/>
    </row>
    <row r="7" spans="1:22" ht="12.75" customHeight="1" x14ac:dyDescent="0.2">
      <c r="A7" s="1">
        <v>2005</v>
      </c>
      <c r="B7" s="9">
        <v>1004.5814048246909</v>
      </c>
      <c r="C7" s="9">
        <v>937.361092115161</v>
      </c>
      <c r="D7" s="9">
        <v>875.83847987127842</v>
      </c>
      <c r="E7" s="9">
        <v>86.213498324557222</v>
      </c>
      <c r="F7" s="9">
        <v>42.529426628855234</v>
      </c>
      <c r="G7" s="9">
        <f t="shared" si="0"/>
        <v>128.74292495341246</v>
      </c>
      <c r="H7" s="9">
        <f t="shared" si="1"/>
        <v>87.184420860758479</v>
      </c>
      <c r="K7" s="37"/>
      <c r="L7" s="37"/>
      <c r="P7" s="3"/>
      <c r="Q7" s="3"/>
      <c r="R7" s="3"/>
      <c r="S7" s="3"/>
      <c r="T7" s="3"/>
      <c r="U7" s="3"/>
      <c r="V7" s="3"/>
    </row>
    <row r="8" spans="1:22" ht="12.75" customHeight="1" x14ac:dyDescent="0.2">
      <c r="A8" s="1">
        <v>2006</v>
      </c>
      <c r="B8" s="9">
        <v>990.0817986685388</v>
      </c>
      <c r="C8" s="9">
        <v>936.8467952726653</v>
      </c>
      <c r="D8" s="9">
        <v>872.90292861136641</v>
      </c>
      <c r="E8" s="9">
        <v>77.515443926030613</v>
      </c>
      <c r="F8" s="9">
        <v>39.663426131141797</v>
      </c>
      <c r="G8" s="9">
        <f t="shared" si="0"/>
        <v>117.17887005717242</v>
      </c>
      <c r="H8" s="9">
        <f t="shared" si="1"/>
        <v>88.164728387618638</v>
      </c>
      <c r="K8" s="37"/>
      <c r="L8" s="37"/>
      <c r="P8" s="3"/>
      <c r="Q8" s="3"/>
      <c r="R8" s="3"/>
      <c r="S8" s="3"/>
      <c r="T8" s="3"/>
      <c r="U8" s="3"/>
      <c r="V8" s="3"/>
    </row>
    <row r="9" spans="1:22" ht="12.75" customHeight="1" x14ac:dyDescent="0.2">
      <c r="A9" s="1">
        <v>2007</v>
      </c>
      <c r="B9" s="9">
        <v>904.29905555190362</v>
      </c>
      <c r="C9" s="9">
        <v>842.276743660742</v>
      </c>
      <c r="D9" s="9">
        <v>794.64790676512143</v>
      </c>
      <c r="E9" s="9">
        <v>73.295060172009769</v>
      </c>
      <c r="F9" s="9">
        <v>36.356088614772332</v>
      </c>
      <c r="G9" s="9">
        <f t="shared" si="0"/>
        <v>109.6511487867821</v>
      </c>
      <c r="H9" s="9">
        <f t="shared" si="1"/>
        <v>87.874459437551792</v>
      </c>
      <c r="K9" s="37"/>
      <c r="L9" s="37"/>
      <c r="P9" s="3"/>
      <c r="Q9" s="3"/>
      <c r="R9" s="3"/>
      <c r="S9" s="3"/>
      <c r="T9" s="3"/>
      <c r="U9" s="3"/>
      <c r="V9" s="3"/>
    </row>
    <row r="10" spans="1:22" ht="12.75" customHeight="1" x14ac:dyDescent="0.2">
      <c r="A10" s="1">
        <v>2008</v>
      </c>
      <c r="B10" s="9">
        <v>837.93302760776874</v>
      </c>
      <c r="C10" s="9">
        <v>787.01624136547514</v>
      </c>
      <c r="D10" s="9">
        <v>736.39739901478993</v>
      </c>
      <c r="E10" s="9">
        <v>72.727546509600472</v>
      </c>
      <c r="F10" s="9">
        <v>28.808082083378434</v>
      </c>
      <c r="G10" s="9">
        <f t="shared" si="0"/>
        <v>101.53562859297891</v>
      </c>
      <c r="H10" s="9">
        <f t="shared" si="1"/>
        <v>87.882608126468654</v>
      </c>
      <c r="K10" s="37"/>
      <c r="L10" s="37"/>
      <c r="P10" s="3"/>
      <c r="Q10" s="3"/>
      <c r="R10" s="3"/>
      <c r="S10" s="3"/>
      <c r="T10" s="3"/>
      <c r="U10" s="3"/>
      <c r="V10" s="3"/>
    </row>
    <row r="11" spans="1:22" ht="12.75" customHeight="1" x14ac:dyDescent="0.2">
      <c r="A11" s="1">
        <v>2009</v>
      </c>
      <c r="B11" s="9">
        <v>836.45643315169582</v>
      </c>
      <c r="C11" s="9">
        <v>810.01227019062435</v>
      </c>
      <c r="D11" s="9">
        <v>763.09843459947569</v>
      </c>
      <c r="E11" s="9">
        <v>47.751764597162968</v>
      </c>
      <c r="F11" s="9">
        <v>25.60623395505722</v>
      </c>
      <c r="G11" s="9">
        <f t="shared" si="0"/>
        <v>73.357998552220181</v>
      </c>
      <c r="H11" s="9">
        <f t="shared" si="1"/>
        <v>91.229908020933792</v>
      </c>
      <c r="K11" s="37"/>
      <c r="L11" s="37"/>
      <c r="P11" s="3"/>
      <c r="Q11" s="3"/>
      <c r="R11" s="3"/>
      <c r="S11" s="3"/>
      <c r="T11" s="3"/>
      <c r="U11" s="3"/>
      <c r="V11" s="3"/>
    </row>
    <row r="12" spans="1:22" ht="12.75" customHeight="1" x14ac:dyDescent="0.2">
      <c r="A12" s="1">
        <v>2010</v>
      </c>
      <c r="B12" s="9">
        <v>798.86177751765615</v>
      </c>
      <c r="C12" s="9">
        <v>794.84259250649404</v>
      </c>
      <c r="D12" s="9">
        <v>731.69497729790248</v>
      </c>
      <c r="E12" s="9">
        <v>45.581190669617946</v>
      </c>
      <c r="F12" s="9">
        <v>21.585609550135651</v>
      </c>
      <c r="G12" s="9">
        <f t="shared" si="0"/>
        <v>67.166800219753597</v>
      </c>
      <c r="H12" s="9">
        <f t="shared" si="1"/>
        <v>91.592187521042206</v>
      </c>
      <c r="K12" s="37"/>
      <c r="L12" s="37"/>
      <c r="P12" s="3"/>
      <c r="Q12" s="3"/>
      <c r="R12" s="3"/>
      <c r="S12" s="3"/>
      <c r="T12" s="3"/>
      <c r="U12" s="3"/>
      <c r="V12" s="3"/>
    </row>
    <row r="13" spans="1:22" ht="12.75" customHeight="1" x14ac:dyDescent="0.2">
      <c r="A13" s="1">
        <v>2011</v>
      </c>
      <c r="B13" s="9">
        <v>816.29061741984958</v>
      </c>
      <c r="C13" s="9">
        <v>821.79276414699586</v>
      </c>
      <c r="D13" s="9">
        <v>768.29766654877574</v>
      </c>
      <c r="E13" s="9">
        <v>33.328989671947575</v>
      </c>
      <c r="F13" s="9">
        <v>14.663961199126172</v>
      </c>
      <c r="G13" s="9">
        <f t="shared" si="0"/>
        <v>47.992950871073745</v>
      </c>
      <c r="H13" s="9">
        <f t="shared" si="1"/>
        <v>94.120604862178737</v>
      </c>
      <c r="K13" s="37"/>
      <c r="L13" s="37"/>
      <c r="P13" s="3"/>
      <c r="Q13" s="3"/>
      <c r="R13" s="3"/>
      <c r="S13" s="3"/>
      <c r="T13" s="3"/>
      <c r="U13" s="3"/>
      <c r="V13" s="3"/>
    </row>
    <row r="14" spans="1:22" ht="12.75" customHeight="1" x14ac:dyDescent="0.2">
      <c r="A14" s="1">
        <v>2012</v>
      </c>
      <c r="B14" s="9">
        <v>735.98413224492458</v>
      </c>
      <c r="C14" s="9">
        <v>742.94747479680984</v>
      </c>
      <c r="D14" s="9">
        <v>689.22487678353048</v>
      </c>
      <c r="E14" s="9">
        <v>34.584954092593257</v>
      </c>
      <c r="F14" s="9">
        <v>12.174301368800789</v>
      </c>
      <c r="G14" s="9">
        <f t="shared" si="0"/>
        <v>46.759255461394048</v>
      </c>
      <c r="H14" s="9">
        <f t="shared" si="1"/>
        <v>93.646703316990369</v>
      </c>
      <c r="K14" s="37"/>
      <c r="L14" s="37"/>
      <c r="P14" s="3"/>
      <c r="Q14" s="3"/>
      <c r="R14" s="3"/>
      <c r="S14" s="3"/>
      <c r="T14" s="3"/>
      <c r="U14" s="3"/>
      <c r="V14" s="3"/>
    </row>
    <row r="15" spans="1:22" ht="12.75" customHeight="1" x14ac:dyDescent="0.2">
      <c r="A15" s="1">
        <v>2013</v>
      </c>
      <c r="B15" s="9">
        <v>708.10100182971382</v>
      </c>
      <c r="C15" s="9">
        <v>677.10469731382216</v>
      </c>
      <c r="D15" s="9">
        <v>639.69712906622112</v>
      </c>
      <c r="E15" s="9">
        <v>55.470659790770156</v>
      </c>
      <c r="F15" s="9">
        <v>12.933212972722574</v>
      </c>
      <c r="G15" s="9">
        <f t="shared" si="0"/>
        <v>68.403872763492728</v>
      </c>
      <c r="H15" s="9">
        <f t="shared" si="1"/>
        <v>90.339814152678926</v>
      </c>
      <c r="K15" s="37"/>
      <c r="L15" s="37"/>
      <c r="P15" s="3"/>
      <c r="Q15" s="3"/>
      <c r="R15" s="3"/>
      <c r="S15" s="3"/>
      <c r="T15" s="3"/>
      <c r="U15" s="3"/>
      <c r="V15" s="3"/>
    </row>
    <row r="16" spans="1:22" ht="12.75" customHeight="1" x14ac:dyDescent="0.2">
      <c r="A16" s="1">
        <v>2014</v>
      </c>
      <c r="B16" s="9">
        <v>767.50903220098951</v>
      </c>
      <c r="C16" s="9">
        <v>745.28952470837498</v>
      </c>
      <c r="D16" s="9">
        <v>707.91445652006814</v>
      </c>
      <c r="E16" s="9">
        <v>47.889259702216478</v>
      </c>
      <c r="F16" s="9">
        <v>11.144110184317501</v>
      </c>
      <c r="G16" s="9">
        <f t="shared" si="0"/>
        <v>59.033369886533976</v>
      </c>
      <c r="H16" s="9">
        <f t="shared" si="1"/>
        <v>92.30844623192985</v>
      </c>
      <c r="K16" s="37"/>
      <c r="L16" s="37"/>
      <c r="P16" s="3"/>
      <c r="Q16" s="3"/>
      <c r="R16" s="3"/>
      <c r="S16" s="3"/>
      <c r="T16" s="3"/>
      <c r="U16" s="3"/>
      <c r="V16" s="3"/>
    </row>
    <row r="17" spans="1:22" ht="12.75" customHeight="1" x14ac:dyDescent="0.2">
      <c r="A17" s="1">
        <v>2015</v>
      </c>
      <c r="B17" s="9">
        <v>703.1373926967625</v>
      </c>
      <c r="C17" s="9">
        <v>694.38007030844096</v>
      </c>
      <c r="D17" s="9">
        <v>661.84751095496688</v>
      </c>
      <c r="E17" s="9">
        <v>30.136661571103758</v>
      </c>
      <c r="F17" s="9">
        <v>10.80910657365318</v>
      </c>
      <c r="G17" s="9">
        <f t="shared" si="0"/>
        <v>40.94576814475694</v>
      </c>
      <c r="H17" s="9">
        <f t="shared" si="1"/>
        <v>94.176704500422531</v>
      </c>
      <c r="K17" s="37"/>
      <c r="L17" s="37"/>
      <c r="P17" s="3"/>
      <c r="Q17" s="3"/>
      <c r="R17" s="3"/>
      <c r="S17" s="3"/>
      <c r="T17" s="3"/>
      <c r="U17" s="3"/>
      <c r="V17" s="3"/>
    </row>
    <row r="18" spans="1:22" ht="12.75" customHeight="1" x14ac:dyDescent="0.2">
      <c r="A18" s="1">
        <v>2016</v>
      </c>
      <c r="B18" s="9">
        <v>698.74806088668754</v>
      </c>
      <c r="C18" s="9">
        <v>689.56647545912097</v>
      </c>
      <c r="D18" s="9">
        <v>657.84641758800137</v>
      </c>
      <c r="E18" s="9">
        <v>33.817031914977591</v>
      </c>
      <c r="F18" s="9">
        <v>6.7180471412644174</v>
      </c>
      <c r="G18" s="9">
        <f t="shared" si="0"/>
        <v>40.535079056242012</v>
      </c>
      <c r="H18" s="9">
        <f t="shared" si="1"/>
        <v>94.198899242052363</v>
      </c>
      <c r="K18" s="37"/>
      <c r="L18" s="37"/>
      <c r="P18" s="3"/>
      <c r="Q18" s="3"/>
      <c r="R18" s="3"/>
      <c r="S18" s="3"/>
      <c r="T18" s="3"/>
      <c r="U18" s="3"/>
      <c r="V18" s="3"/>
    </row>
    <row r="19" spans="1:22" ht="12.75" customHeight="1" x14ac:dyDescent="0.2">
      <c r="A19" s="1">
        <v>2017</v>
      </c>
      <c r="B19" s="9">
        <v>678.65965805708083</v>
      </c>
      <c r="C19" s="9">
        <v>647.8839574251117</v>
      </c>
      <c r="D19" s="9">
        <v>616.13764351128123</v>
      </c>
      <c r="E19" s="9">
        <v>53.431204890478909</v>
      </c>
      <c r="F19" s="9">
        <v>8.5051655098482808</v>
      </c>
      <c r="G19" s="9">
        <f t="shared" si="0"/>
        <v>61.936370400327192</v>
      </c>
      <c r="H19" s="9">
        <f t="shared" si="1"/>
        <v>90.873721509004469</v>
      </c>
      <c r="K19" s="37"/>
      <c r="L19" s="37"/>
      <c r="P19" s="3"/>
      <c r="Q19" s="3"/>
      <c r="R19" s="3"/>
      <c r="S19" s="3"/>
      <c r="T19" s="3"/>
      <c r="U19" s="3"/>
      <c r="V19" s="3"/>
    </row>
    <row r="20" spans="1:22" ht="12.75" customHeight="1" x14ac:dyDescent="0.2">
      <c r="A20" s="1">
        <v>2018</v>
      </c>
      <c r="B20" s="9">
        <v>655.79949490174306</v>
      </c>
      <c r="C20" s="9">
        <v>628.50337722473068</v>
      </c>
      <c r="D20" s="9">
        <v>619.0408700788638</v>
      </c>
      <c r="E20" s="9">
        <v>30.934939318391301</v>
      </c>
      <c r="F20" s="9">
        <v>5.4816374633353213</v>
      </c>
      <c r="G20" s="9">
        <f t="shared" si="0"/>
        <v>36.416576781726619</v>
      </c>
      <c r="H20" s="9">
        <f t="shared" si="1"/>
        <v>94.446995298893484</v>
      </c>
      <c r="K20" s="37"/>
      <c r="L20" s="37"/>
      <c r="P20" s="3"/>
      <c r="Q20" s="3"/>
      <c r="R20" s="3"/>
      <c r="S20" s="3"/>
      <c r="T20" s="3"/>
      <c r="U20" s="3"/>
      <c r="V20" s="3"/>
    </row>
    <row r="21" spans="1:22" ht="12.75" customHeight="1" x14ac:dyDescent="0.2">
      <c r="A21" s="1" t="s">
        <v>16</v>
      </c>
      <c r="B21" s="9">
        <v>642.4447216863415</v>
      </c>
      <c r="C21" s="9">
        <v>629.712244582685</v>
      </c>
      <c r="D21" s="9">
        <v>596.33749561980267</v>
      </c>
      <c r="E21" s="9">
        <v>33.358823507247571</v>
      </c>
      <c r="F21" s="9">
        <v>12.359207422911666</v>
      </c>
      <c r="G21" s="9">
        <f t="shared" si="0"/>
        <v>45.718030930159237</v>
      </c>
      <c r="H21" s="9">
        <f t="shared" si="1"/>
        <v>92.883740906119542</v>
      </c>
      <c r="K21" s="37"/>
      <c r="L21" s="37"/>
      <c r="P21" s="3"/>
      <c r="Q21" s="3"/>
      <c r="R21" s="3"/>
      <c r="S21" s="3"/>
      <c r="T21" s="3"/>
      <c r="U21" s="3"/>
      <c r="V21" s="3"/>
    </row>
    <row r="22" spans="1:22" ht="12.75" customHeight="1" x14ac:dyDescent="0.2">
      <c r="A22" s="1" t="s">
        <v>15</v>
      </c>
      <c r="B22" s="9">
        <v>648.68364808681929</v>
      </c>
      <c r="C22" s="9">
        <v>629.712244582685</v>
      </c>
      <c r="D22" s="9">
        <v>596.33749561980267</v>
      </c>
      <c r="E22" s="9">
        <v>35.474968035156493</v>
      </c>
      <c r="F22" s="9">
        <v>16.87118443186014</v>
      </c>
      <c r="G22" s="9">
        <f t="shared" si="0"/>
        <v>52.346152467016637</v>
      </c>
      <c r="H22" s="9">
        <f t="shared" si="1"/>
        <v>91.930403576319122</v>
      </c>
      <c r="I22" s="9"/>
      <c r="K22" s="37"/>
      <c r="L22" s="37"/>
      <c r="P22" s="3"/>
      <c r="Q22" s="3"/>
      <c r="R22" s="3"/>
      <c r="S22" s="3"/>
      <c r="T22" s="3"/>
      <c r="U22" s="3"/>
      <c r="V22" s="3"/>
    </row>
    <row r="23" spans="1:22" ht="12.75" customHeight="1" x14ac:dyDescent="0.2">
      <c r="A23" s="1">
        <v>2020</v>
      </c>
      <c r="B23" s="9">
        <v>622.80141941049681</v>
      </c>
      <c r="C23" s="9">
        <v>586.66531171292343</v>
      </c>
      <c r="D23" s="9">
        <v>579.62532797236838</v>
      </c>
      <c r="E23" s="9">
        <v>22.719698980986585</v>
      </c>
      <c r="F23" s="9">
        <v>20.456392457141881</v>
      </c>
      <c r="G23" s="9">
        <f t="shared" si="0"/>
        <v>43.176091438128466</v>
      </c>
      <c r="H23" s="9">
        <f t="shared" si="1"/>
        <v>93.067438497652091</v>
      </c>
      <c r="I23" s="9"/>
      <c r="K23" s="37"/>
      <c r="L23" s="37"/>
      <c r="P23" s="3"/>
      <c r="Q23" s="3"/>
      <c r="R23" s="3"/>
      <c r="S23" s="3"/>
      <c r="T23" s="3"/>
      <c r="U23" s="3"/>
      <c r="V23" s="3"/>
    </row>
    <row r="24" spans="1:22" ht="12.75" customHeight="1" x14ac:dyDescent="0.2">
      <c r="A24" s="1">
        <v>2021</v>
      </c>
      <c r="B24" s="9">
        <v>576.66835607567623</v>
      </c>
      <c r="C24" s="9">
        <v>555.87514410503059</v>
      </c>
      <c r="D24" s="9">
        <v>548.09289208756013</v>
      </c>
      <c r="E24" s="9">
        <v>16.388073668894346</v>
      </c>
      <c r="F24" s="9">
        <v>12.187390319221761</v>
      </c>
      <c r="G24" s="9">
        <f t="shared" si="0"/>
        <v>28.575463988116105</v>
      </c>
      <c r="H24" s="9">
        <f t="shared" si="1"/>
        <v>95.044731744502698</v>
      </c>
      <c r="I24" s="9"/>
      <c r="K24" s="37"/>
      <c r="L24" s="37"/>
      <c r="P24" s="3"/>
      <c r="Q24" s="3"/>
      <c r="R24" s="3"/>
      <c r="S24" s="3"/>
      <c r="T24" s="3"/>
      <c r="U24" s="3"/>
      <c r="V24" s="3"/>
    </row>
    <row r="25" spans="1:22" ht="12.75" customHeight="1" x14ac:dyDescent="0.2">
      <c r="A25" s="1">
        <v>2022</v>
      </c>
      <c r="B25" s="9">
        <v>609.44500089209805</v>
      </c>
      <c r="C25" s="9">
        <v>609.69683655788697</v>
      </c>
      <c r="D25" s="9">
        <v>587.74775044180308</v>
      </c>
      <c r="E25" s="9">
        <v>14.39736978647959</v>
      </c>
      <c r="F25" s="9">
        <v>7.2998806638154337</v>
      </c>
      <c r="G25" s="9">
        <f t="shared" ref="G25" si="2">E25+F25</f>
        <v>21.697250450295023</v>
      </c>
      <c r="H25" s="9">
        <f t="shared" ref="H25" si="3">100-(G25/B25)*100</f>
        <v>96.439834534940005</v>
      </c>
      <c r="I25" s="9"/>
      <c r="K25" s="37"/>
      <c r="L25" s="37"/>
      <c r="P25" s="3"/>
      <c r="Q25" s="3"/>
      <c r="R25" s="3"/>
      <c r="S25" s="3"/>
      <c r="T25" s="3"/>
      <c r="U25" s="3"/>
      <c r="V25" s="3"/>
    </row>
    <row r="26" spans="1:22" ht="12.75" customHeight="1" x14ac:dyDescent="0.2">
      <c r="A26" s="1">
        <v>2023</v>
      </c>
      <c r="B26" s="9">
        <v>450.9498879194241</v>
      </c>
      <c r="C26" s="9">
        <v>451.75389563433356</v>
      </c>
      <c r="D26" s="9">
        <v>435.94250928713188</v>
      </c>
      <c r="E26" s="17">
        <v>12.356549908403238</v>
      </c>
      <c r="F26" s="17">
        <v>2.6508287238889792</v>
      </c>
      <c r="G26" s="17">
        <f t="shared" si="0"/>
        <v>15.007378632292218</v>
      </c>
      <c r="H26" s="17">
        <f t="shared" si="1"/>
        <v>96.672051810117367</v>
      </c>
      <c r="I26" s="42" t="s">
        <v>7</v>
      </c>
      <c r="K26" s="37"/>
      <c r="L26" s="37"/>
      <c r="P26" s="3"/>
      <c r="Q26" s="3"/>
      <c r="R26" s="3"/>
      <c r="S26" s="3"/>
      <c r="T26" s="3"/>
      <c r="U26" s="3"/>
      <c r="V26" s="3"/>
    </row>
    <row r="27" spans="1:22" ht="6" customHeight="1" x14ac:dyDescent="0.2">
      <c r="A27" s="6"/>
      <c r="B27" s="6"/>
      <c r="C27" s="6"/>
      <c r="D27" s="6"/>
      <c r="P27" s="3"/>
      <c r="Q27" s="3"/>
      <c r="R27" s="3"/>
      <c r="S27" s="3"/>
      <c r="T27" s="3"/>
      <c r="U27" s="3"/>
      <c r="V27" s="3"/>
    </row>
    <row r="28" spans="1:22" ht="15" customHeight="1" x14ac:dyDescent="0.25">
      <c r="A28" s="57" t="s">
        <v>30</v>
      </c>
      <c r="B28" s="56"/>
      <c r="C28" s="56"/>
      <c r="D28" s="56"/>
      <c r="E28" s="56"/>
      <c r="F28" s="56"/>
      <c r="G28" s="56"/>
      <c r="H28" s="56"/>
      <c r="I28" s="18"/>
      <c r="J28" s="3"/>
      <c r="P28" s="3"/>
      <c r="Q28" s="3"/>
      <c r="R28" s="3"/>
      <c r="S28" s="3"/>
      <c r="T28" s="3"/>
      <c r="U28" s="3"/>
      <c r="V28" s="3"/>
    </row>
    <row r="29" spans="1:22" x14ac:dyDescent="0.2">
      <c r="A29" s="1"/>
      <c r="E29" s="9"/>
      <c r="F29" s="9"/>
      <c r="G29" s="9"/>
      <c r="H29" s="9"/>
      <c r="I29" s="9"/>
    </row>
    <row r="30" spans="1:22" x14ac:dyDescent="0.2">
      <c r="A30" s="1"/>
      <c r="B30" s="25" t="s">
        <v>7</v>
      </c>
      <c r="C30" s="25"/>
      <c r="D30" s="25"/>
      <c r="E30" s="25"/>
      <c r="F30" s="25"/>
      <c r="G30" s="25"/>
      <c r="H30" s="9"/>
      <c r="I30" s="9"/>
      <c r="J30" s="9"/>
      <c r="K30" s="9"/>
      <c r="L30" s="9"/>
      <c r="M30" s="9"/>
      <c r="N30" s="9"/>
      <c r="O30" s="9"/>
      <c r="Q30" s="3"/>
      <c r="R30" s="3"/>
    </row>
    <row r="31" spans="1:22" x14ac:dyDescent="0.2">
      <c r="A31" s="1"/>
      <c r="B31" s="25" t="s">
        <v>7</v>
      </c>
      <c r="E31" s="9"/>
      <c r="G31" s="14"/>
      <c r="H31" s="9"/>
      <c r="I31" s="9"/>
    </row>
    <row r="32" spans="1:22" x14ac:dyDescent="0.2">
      <c r="A32" s="1"/>
      <c r="B32" s="25"/>
      <c r="C32" s="25"/>
      <c r="F32" s="3"/>
      <c r="G32" s="14"/>
      <c r="H32" s="14"/>
      <c r="I32" s="14"/>
    </row>
    <row r="33" spans="1:15" s="2" customFormat="1" x14ac:dyDescent="0.2">
      <c r="A33" s="1"/>
      <c r="B33" s="25"/>
      <c r="C33" s="3"/>
      <c r="D33" s="3"/>
      <c r="E33" s="9"/>
      <c r="H33" s="14"/>
      <c r="I33" s="14"/>
      <c r="K33" s="3"/>
      <c r="L33" s="3"/>
    </row>
    <row r="34" spans="1:15" s="2" customFormat="1" x14ac:dyDescent="0.2">
      <c r="A34" s="3"/>
      <c r="B34" s="3"/>
      <c r="C34" s="3"/>
      <c r="D34" s="3"/>
      <c r="E34" s="9"/>
      <c r="H34" s="14"/>
      <c r="I34" s="14"/>
      <c r="K34" s="3"/>
      <c r="L34" s="3"/>
    </row>
    <row r="35" spans="1:15" s="2" customFormat="1" x14ac:dyDescent="0.2">
      <c r="A35" s="3"/>
      <c r="B35" s="3"/>
      <c r="C35" s="3"/>
      <c r="D35" s="3"/>
      <c r="E35" s="9"/>
      <c r="H35" s="14"/>
      <c r="I35" s="14"/>
      <c r="K35" s="3"/>
      <c r="L35" s="3"/>
    </row>
    <row r="36" spans="1:15" s="2" customFormat="1" x14ac:dyDescent="0.2">
      <c r="A36" s="1"/>
      <c r="B36" s="3"/>
      <c r="C36" s="3"/>
      <c r="D36" s="3"/>
      <c r="E36" s="8"/>
      <c r="H36" s="14"/>
      <c r="I36" s="14"/>
      <c r="K36" s="3"/>
      <c r="L36" s="3"/>
    </row>
    <row r="37" spans="1:15" s="2" customFormat="1" x14ac:dyDescent="0.2">
      <c r="A37" s="1"/>
      <c r="B37" s="3"/>
      <c r="C37" s="3"/>
      <c r="D37" s="3"/>
      <c r="E37" s="8"/>
      <c r="H37" s="14"/>
      <c r="I37" s="8"/>
      <c r="K37" s="3"/>
      <c r="L37" s="3"/>
      <c r="M37" s="3"/>
      <c r="N37" s="3"/>
      <c r="O37" s="3"/>
    </row>
    <row r="38" spans="1:15" s="2" customFormat="1" x14ac:dyDescent="0.2">
      <c r="A38" s="1"/>
      <c r="B38" s="3"/>
      <c r="C38" s="3"/>
      <c r="D38" s="3"/>
      <c r="E38" s="8"/>
      <c r="H38" s="8"/>
      <c r="I38" s="8"/>
      <c r="K38" s="3"/>
      <c r="L38" s="3"/>
      <c r="M38" s="3"/>
      <c r="N38" s="3"/>
      <c r="O38" s="3"/>
    </row>
    <row r="39" spans="1:15" s="2" customFormat="1" x14ac:dyDescent="0.2">
      <c r="A39" s="1"/>
      <c r="B39" s="3"/>
      <c r="C39" s="3"/>
      <c r="D39" s="3"/>
      <c r="E39" s="8"/>
      <c r="F39" s="8"/>
      <c r="G39" s="8"/>
      <c r="H39" s="8"/>
      <c r="I39" s="8"/>
      <c r="K39" s="3"/>
      <c r="L39" s="3"/>
      <c r="M39" s="3"/>
      <c r="N39" s="3"/>
      <c r="O39" s="3"/>
    </row>
    <row r="40" spans="1:15" s="2" customFormat="1" x14ac:dyDescent="0.2">
      <c r="A40" s="1"/>
      <c r="B40" s="3"/>
      <c r="C40" s="3"/>
      <c r="D40" s="3"/>
      <c r="E40" s="8"/>
      <c r="F40" s="8"/>
      <c r="G40" s="8"/>
      <c r="H40" s="8"/>
      <c r="I40" s="8"/>
      <c r="K40" s="3"/>
      <c r="L40" s="3"/>
      <c r="M40" s="3"/>
      <c r="N40" s="3"/>
      <c r="O40" s="3"/>
    </row>
    <row r="41" spans="1:15" s="2" customFormat="1" x14ac:dyDescent="0.2">
      <c r="A41" s="1"/>
      <c r="B41" s="3"/>
      <c r="C41" s="3"/>
      <c r="D41" s="3"/>
      <c r="E41" s="8"/>
      <c r="F41" s="8"/>
      <c r="G41" s="8"/>
      <c r="H41" s="8"/>
      <c r="I41" s="8"/>
      <c r="K41" s="3"/>
      <c r="L41" s="3"/>
      <c r="M41" s="3"/>
      <c r="N41" s="3"/>
      <c r="O41" s="3"/>
    </row>
    <row r="42" spans="1:15" s="2" customFormat="1" x14ac:dyDescent="0.2">
      <c r="A42" s="1"/>
      <c r="B42" s="3"/>
      <c r="C42" s="3"/>
      <c r="D42" s="3"/>
      <c r="E42" s="8"/>
      <c r="F42" s="8"/>
      <c r="G42" s="8"/>
      <c r="H42" s="8"/>
      <c r="I42" s="8"/>
      <c r="K42" s="3"/>
      <c r="L42" s="3"/>
      <c r="M42" s="3"/>
      <c r="N42" s="3"/>
      <c r="O42" s="3"/>
    </row>
    <row r="43" spans="1:15" s="2" customFormat="1" x14ac:dyDescent="0.2">
      <c r="A43" s="1"/>
      <c r="B43" s="3"/>
      <c r="C43" s="3"/>
      <c r="D43" s="3"/>
      <c r="E43" s="8"/>
      <c r="F43" s="8"/>
      <c r="G43" s="8"/>
      <c r="H43" s="8"/>
      <c r="I43" s="8"/>
      <c r="K43" s="3"/>
      <c r="L43" s="3"/>
      <c r="M43" s="3"/>
      <c r="N43" s="3"/>
      <c r="O43" s="3"/>
    </row>
    <row r="44" spans="1:15" s="2" customFormat="1" x14ac:dyDescent="0.2">
      <c r="A44" s="1"/>
      <c r="B44" s="3"/>
      <c r="C44" s="3"/>
      <c r="D44" s="3"/>
      <c r="E44" s="8"/>
      <c r="F44" s="8"/>
      <c r="G44" s="8"/>
      <c r="H44" s="8"/>
      <c r="I44" s="8"/>
      <c r="K44" s="3"/>
      <c r="L44" s="3"/>
      <c r="M44" s="3"/>
      <c r="N44" s="3"/>
      <c r="O44" s="3"/>
    </row>
    <row r="45" spans="1:15" s="2" customFormat="1" x14ac:dyDescent="0.2">
      <c r="A45" s="1"/>
      <c r="B45" s="3"/>
      <c r="C45" s="3"/>
      <c r="D45" s="3"/>
      <c r="E45" s="8"/>
      <c r="F45" s="8"/>
      <c r="G45" s="8"/>
      <c r="H45" s="8"/>
      <c r="I45" s="8"/>
      <c r="K45" s="3"/>
      <c r="L45" s="3"/>
      <c r="M45" s="3"/>
      <c r="N45" s="3"/>
      <c r="O45" s="3"/>
    </row>
    <row r="46" spans="1:15" s="2" customFormat="1" x14ac:dyDescent="0.2">
      <c r="A46" s="1"/>
      <c r="B46" s="3"/>
      <c r="C46" s="3"/>
      <c r="D46" s="3"/>
      <c r="E46" s="8"/>
      <c r="F46" s="8"/>
      <c r="G46" s="8"/>
      <c r="H46" s="8"/>
      <c r="I46" s="8"/>
      <c r="K46" s="3"/>
      <c r="L46" s="3"/>
      <c r="M46" s="3"/>
      <c r="N46" s="3"/>
      <c r="O46" s="3"/>
    </row>
    <row r="47" spans="1:15" s="2" customFormat="1" x14ac:dyDescent="0.2">
      <c r="A47" s="1"/>
      <c r="B47" s="3"/>
      <c r="C47" s="3"/>
      <c r="D47" s="3"/>
      <c r="E47" s="8"/>
      <c r="F47" s="8"/>
      <c r="G47" s="8"/>
      <c r="H47" s="8"/>
      <c r="I47" s="8"/>
      <c r="K47" s="3"/>
      <c r="L47" s="3"/>
      <c r="M47" s="3"/>
      <c r="N47" s="3"/>
      <c r="O47" s="3"/>
    </row>
  </sheetData>
  <mergeCells count="3">
    <mergeCell ref="A2:H2"/>
    <mergeCell ref="A28:H28"/>
    <mergeCell ref="C1:D1"/>
  </mergeCells>
  <hyperlinks>
    <hyperlink ref="C1:D1" location="Förteckning!A1" display="Tillbaka till innehållsförteckningen" xr:uid="{FAC9D5DF-64D8-4DCE-A085-06F2A1CB7D88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4331D-0E55-495A-B7A0-A8766DE1AAFD}">
  <dimension ref="A1:AL27"/>
  <sheetViews>
    <sheetView workbookViewId="0">
      <pane ySplit="3" topLeftCell="A4" activePane="bottomLeft" state="frozen"/>
      <selection pane="bottomLeft" activeCell="C12" sqref="C12"/>
    </sheetView>
  </sheetViews>
  <sheetFormatPr defaultColWidth="9.140625" defaultRowHeight="12.75" x14ac:dyDescent="0.2"/>
  <cols>
    <col min="1" max="1" width="6.7109375" style="3" customWidth="1"/>
    <col min="2" max="2" width="37.140625" style="3" customWidth="1"/>
    <col min="3" max="3" width="40.85546875" style="3" customWidth="1"/>
    <col min="4" max="4" width="9.140625" style="3"/>
    <col min="5" max="11" width="9.140625" style="2"/>
    <col min="12" max="16384" width="9.140625" style="3"/>
  </cols>
  <sheetData>
    <row r="1" spans="1:38" ht="30" customHeight="1" x14ac:dyDescent="0.25">
      <c r="A1" s="1"/>
      <c r="B1" s="58" t="s">
        <v>25</v>
      </c>
      <c r="C1" s="58"/>
    </row>
    <row r="2" spans="1:38" ht="30" customHeight="1" x14ac:dyDescent="0.25">
      <c r="A2" s="54" t="s">
        <v>45</v>
      </c>
      <c r="B2" s="55"/>
      <c r="C2" s="55"/>
      <c r="E2" s="3"/>
      <c r="F2" s="3"/>
      <c r="G2" s="3"/>
      <c r="H2" s="3"/>
      <c r="I2" s="3"/>
      <c r="J2" s="3"/>
      <c r="K2" s="3"/>
    </row>
    <row r="3" spans="1:38" ht="15" customHeight="1" x14ac:dyDescent="0.2">
      <c r="A3" s="4"/>
      <c r="B3" s="5" t="s">
        <v>39</v>
      </c>
      <c r="C3" s="5" t="s">
        <v>38</v>
      </c>
      <c r="E3" s="3"/>
      <c r="F3" s="3"/>
      <c r="G3" s="3"/>
      <c r="H3" s="3"/>
      <c r="I3" s="3"/>
      <c r="J3" s="3"/>
      <c r="K3" s="3"/>
    </row>
    <row r="4" spans="1:38" ht="6" customHeight="1" x14ac:dyDescent="0.2">
      <c r="A4" s="6"/>
      <c r="B4" s="7"/>
      <c r="C4" s="7"/>
      <c r="E4" s="3"/>
      <c r="F4" s="3"/>
      <c r="G4" s="3"/>
      <c r="H4" s="3"/>
      <c r="I4" s="3"/>
      <c r="J4" s="3"/>
      <c r="K4" s="3"/>
    </row>
    <row r="5" spans="1:38" ht="12.75" customHeight="1" x14ac:dyDescent="0.2">
      <c r="A5" s="1">
        <v>2021</v>
      </c>
      <c r="B5" s="9">
        <v>4000</v>
      </c>
      <c r="C5" s="8">
        <v>0.46429329221551935</v>
      </c>
      <c r="D5" s="47" t="s">
        <v>7</v>
      </c>
      <c r="E5" s="3" t="s">
        <v>7</v>
      </c>
      <c r="F5" s="3"/>
      <c r="G5" s="3"/>
      <c r="H5" s="3"/>
      <c r="I5" s="3"/>
      <c r="J5" s="3"/>
      <c r="K5" s="3"/>
    </row>
    <row r="6" spans="1:38" ht="12.75" customHeight="1" x14ac:dyDescent="0.2">
      <c r="A6" s="1">
        <v>2022</v>
      </c>
      <c r="B6" s="9">
        <v>14000</v>
      </c>
      <c r="C6" s="8">
        <v>1.6102161312602183</v>
      </c>
      <c r="D6" s="3" t="s">
        <v>7</v>
      </c>
      <c r="E6" s="3" t="s">
        <v>7</v>
      </c>
      <c r="F6" s="3"/>
      <c r="G6" s="3"/>
      <c r="H6" s="3"/>
      <c r="I6" s="3"/>
      <c r="J6" s="3"/>
      <c r="K6" s="3"/>
    </row>
    <row r="7" spans="1:38" ht="12.75" customHeight="1" x14ac:dyDescent="0.2">
      <c r="A7" s="1">
        <v>2023</v>
      </c>
      <c r="B7" s="9">
        <v>26000</v>
      </c>
      <c r="C7" s="8">
        <v>2.9720651028574578</v>
      </c>
      <c r="D7" s="3" t="s">
        <v>7</v>
      </c>
      <c r="E7" s="3" t="s">
        <v>7</v>
      </c>
      <c r="F7" s="3"/>
      <c r="G7" s="3"/>
      <c r="H7" s="3"/>
      <c r="I7" s="3"/>
      <c r="J7" s="3"/>
      <c r="K7" s="3"/>
    </row>
    <row r="8" spans="1:38" ht="6" customHeight="1" x14ac:dyDescent="0.2">
      <c r="A8" s="6"/>
      <c r="B8" s="6"/>
      <c r="C8" s="6"/>
      <c r="D8" s="3" t="s">
        <v>7</v>
      </c>
      <c r="E8" s="3" t="s">
        <v>7</v>
      </c>
      <c r="G8" s="3"/>
      <c r="L8" s="2"/>
      <c r="M8" s="2"/>
      <c r="N8" s="2"/>
      <c r="O8" s="2"/>
      <c r="V8" s="2"/>
      <c r="AD8" s="2"/>
      <c r="AL8" s="2"/>
    </row>
    <row r="9" spans="1:38" ht="12.75" customHeight="1" x14ac:dyDescent="0.25">
      <c r="A9" s="57" t="s">
        <v>40</v>
      </c>
      <c r="B9" s="56"/>
      <c r="C9" s="56"/>
      <c r="D9" s="3" t="s">
        <v>7</v>
      </c>
      <c r="E9" s="3" t="s">
        <v>7</v>
      </c>
      <c r="F9" s="3"/>
      <c r="G9" s="3"/>
      <c r="H9" s="3"/>
      <c r="I9" s="3"/>
      <c r="J9" s="3"/>
      <c r="K9" s="3"/>
    </row>
    <row r="10" spans="1:38" x14ac:dyDescent="0.2">
      <c r="A10" s="1"/>
      <c r="D10" s="9"/>
      <c r="F10" s="3"/>
      <c r="G10" s="3"/>
    </row>
    <row r="11" spans="1:38" x14ac:dyDescent="0.2">
      <c r="A11" s="1"/>
    </row>
    <row r="12" spans="1:38" x14ac:dyDescent="0.2">
      <c r="A12" s="1"/>
      <c r="C12" s="1"/>
      <c r="D12" s="8"/>
    </row>
    <row r="13" spans="1:38" s="2" customFormat="1" x14ac:dyDescent="0.2">
      <c r="A13" s="1"/>
      <c r="B13" s="3"/>
      <c r="C13" s="1"/>
      <c r="D13" s="8"/>
    </row>
    <row r="14" spans="1:38" s="2" customFormat="1" x14ac:dyDescent="0.2">
      <c r="A14" s="3"/>
      <c r="B14" s="3"/>
      <c r="C14" s="1"/>
      <c r="D14" s="8"/>
    </row>
    <row r="15" spans="1:38" s="2" customFormat="1" x14ac:dyDescent="0.2">
      <c r="A15" s="3"/>
      <c r="B15" s="3"/>
      <c r="C15" s="3"/>
    </row>
    <row r="16" spans="1:38" s="2" customFormat="1" x14ac:dyDescent="0.2">
      <c r="A16" s="1"/>
      <c r="B16" s="3"/>
      <c r="C16" s="3"/>
    </row>
    <row r="17" spans="1:4" s="2" customFormat="1" x14ac:dyDescent="0.2">
      <c r="A17" s="1"/>
      <c r="B17" s="3"/>
      <c r="C17" s="3"/>
      <c r="D17" s="3"/>
    </row>
    <row r="18" spans="1:4" s="2" customFormat="1" x14ac:dyDescent="0.2">
      <c r="A18" s="1"/>
      <c r="B18" s="3"/>
      <c r="C18" s="3"/>
      <c r="D18" s="3"/>
    </row>
    <row r="19" spans="1:4" s="2" customFormat="1" x14ac:dyDescent="0.2">
      <c r="A19" s="1"/>
      <c r="B19" s="3"/>
      <c r="C19" s="3"/>
      <c r="D19" s="3"/>
    </row>
    <row r="20" spans="1:4" s="2" customFormat="1" x14ac:dyDescent="0.2">
      <c r="A20" s="1"/>
      <c r="B20" s="3"/>
      <c r="C20" s="3"/>
      <c r="D20" s="3"/>
    </row>
    <row r="21" spans="1:4" s="2" customFormat="1" x14ac:dyDescent="0.2">
      <c r="A21" s="1"/>
      <c r="B21" s="3"/>
      <c r="C21" s="3"/>
      <c r="D21" s="3"/>
    </row>
    <row r="22" spans="1:4" s="2" customFormat="1" x14ac:dyDescent="0.2">
      <c r="A22" s="1"/>
      <c r="B22" s="3"/>
      <c r="C22" s="3"/>
      <c r="D22" s="3"/>
    </row>
    <row r="23" spans="1:4" s="2" customFormat="1" x14ac:dyDescent="0.2">
      <c r="A23" s="1"/>
      <c r="B23" s="3"/>
      <c r="C23" s="3"/>
      <c r="D23" s="3"/>
    </row>
    <row r="24" spans="1:4" s="2" customFormat="1" x14ac:dyDescent="0.2">
      <c r="A24" s="1"/>
      <c r="B24" s="3"/>
      <c r="C24" s="3"/>
      <c r="D24" s="3"/>
    </row>
    <row r="25" spans="1:4" s="2" customFormat="1" x14ac:dyDescent="0.2">
      <c r="A25" s="1"/>
      <c r="B25" s="3"/>
      <c r="C25" s="3"/>
      <c r="D25" s="3"/>
    </row>
    <row r="26" spans="1:4" s="2" customFormat="1" x14ac:dyDescent="0.2">
      <c r="A26" s="1"/>
      <c r="B26" s="3"/>
      <c r="C26" s="3"/>
      <c r="D26" s="3"/>
    </row>
    <row r="27" spans="1:4" s="2" customFormat="1" x14ac:dyDescent="0.2">
      <c r="A27" s="1"/>
      <c r="B27" s="3"/>
      <c r="C27" s="3"/>
      <c r="D27" s="3"/>
    </row>
  </sheetData>
  <mergeCells count="3">
    <mergeCell ref="B1:C1"/>
    <mergeCell ref="A2:C2"/>
    <mergeCell ref="A9:C9"/>
  </mergeCells>
  <hyperlinks>
    <hyperlink ref="B1:C1" location="Förteckning!A1" display="Tillbaka till innehållsförteckningen" xr:uid="{19E9620B-69D9-4E01-8A92-036903130604}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U46"/>
  <sheetViews>
    <sheetView workbookViewId="0">
      <pane ySplit="3" topLeftCell="A4" activePane="bottomLeft" state="frozen"/>
      <selection pane="bottomLeft" activeCell="E32" sqref="E32"/>
    </sheetView>
  </sheetViews>
  <sheetFormatPr defaultColWidth="9.140625" defaultRowHeight="12.75" x14ac:dyDescent="0.2"/>
  <cols>
    <col min="1" max="1" width="6.7109375" style="3" customWidth="1"/>
    <col min="2" max="2" width="13.5703125" style="3" customWidth="1"/>
    <col min="3" max="3" width="19.28515625" style="3" customWidth="1"/>
    <col min="4" max="4" width="13.28515625" style="3" customWidth="1"/>
    <col min="5" max="5" width="25.140625" style="2" customWidth="1"/>
    <col min="6" max="6" width="18.7109375" style="2" customWidth="1"/>
    <col min="7" max="7" width="23.7109375" style="2" customWidth="1"/>
    <col min="8" max="8" width="9.140625" style="2"/>
    <col min="9" max="13" width="9.140625" style="3"/>
    <col min="14" max="20" width="9.140625" style="2"/>
    <col min="21" max="16384" width="9.140625" style="3"/>
  </cols>
  <sheetData>
    <row r="1" spans="1:20" ht="30" customHeight="1" x14ac:dyDescent="0.25">
      <c r="A1" s="1"/>
      <c r="C1" s="58" t="s">
        <v>25</v>
      </c>
      <c r="D1" s="58"/>
      <c r="E1" s="1"/>
      <c r="F1" s="1"/>
      <c r="H1" s="3"/>
    </row>
    <row r="2" spans="1:20" ht="15" customHeight="1" x14ac:dyDescent="0.25">
      <c r="A2" s="54" t="s">
        <v>41</v>
      </c>
      <c r="B2" s="55"/>
      <c r="C2" s="55"/>
      <c r="D2" s="55"/>
      <c r="E2" s="55"/>
      <c r="F2" s="55"/>
      <c r="G2" s="3"/>
      <c r="H2" s="3"/>
      <c r="N2" s="3"/>
      <c r="O2" s="3"/>
      <c r="P2" s="3"/>
      <c r="Q2" s="3"/>
      <c r="R2" s="3"/>
      <c r="S2" s="3"/>
      <c r="T2" s="3"/>
    </row>
    <row r="3" spans="1:20" ht="15" customHeight="1" x14ac:dyDescent="0.2">
      <c r="A3" s="4"/>
      <c r="B3" s="5" t="s">
        <v>8</v>
      </c>
      <c r="C3" s="5" t="s">
        <v>9</v>
      </c>
      <c r="D3" s="5" t="s">
        <v>10</v>
      </c>
      <c r="E3" s="5" t="s">
        <v>11</v>
      </c>
      <c r="F3" s="5" t="s">
        <v>12</v>
      </c>
      <c r="G3" s="21" t="s">
        <v>17</v>
      </c>
      <c r="N3" s="3"/>
      <c r="O3" s="3"/>
      <c r="P3" s="3"/>
      <c r="Q3" s="3"/>
      <c r="R3" s="3"/>
      <c r="S3" s="3"/>
      <c r="T3" s="3"/>
    </row>
    <row r="4" spans="1:20" ht="6" customHeight="1" x14ac:dyDescent="0.2">
      <c r="A4" s="6"/>
      <c r="B4" s="7"/>
      <c r="C4" s="7"/>
      <c r="D4" s="7"/>
      <c r="E4" s="7"/>
      <c r="F4" s="7"/>
      <c r="G4" s="16"/>
      <c r="N4" s="3"/>
      <c r="O4" s="3"/>
      <c r="P4" s="3"/>
      <c r="Q4" s="3"/>
      <c r="R4" s="3"/>
      <c r="S4" s="3"/>
      <c r="T4" s="3"/>
    </row>
    <row r="5" spans="1:20" ht="12.75" customHeight="1" x14ac:dyDescent="0.2">
      <c r="A5" s="1">
        <v>2003</v>
      </c>
      <c r="B5" s="13">
        <f>E5</f>
        <v>0.91994159716191848</v>
      </c>
      <c r="C5" s="13">
        <v>0.93551570625267733</v>
      </c>
      <c r="D5" s="13">
        <v>1.5574109090758848E-2</v>
      </c>
      <c r="E5" s="13">
        <f t="shared" ref="E5:E26" si="0">C5-D5</f>
        <v>0.91994159716191848</v>
      </c>
      <c r="F5" s="28" t="s">
        <v>1</v>
      </c>
      <c r="G5" s="28" t="s">
        <v>1</v>
      </c>
      <c r="H5" s="9"/>
      <c r="J5" s="14"/>
      <c r="N5" s="3"/>
      <c r="O5" s="3"/>
      <c r="P5" s="3"/>
      <c r="Q5" s="3"/>
      <c r="R5" s="3"/>
      <c r="S5" s="3"/>
      <c r="T5" s="3"/>
    </row>
    <row r="6" spans="1:20" ht="12.75" customHeight="1" x14ac:dyDescent="0.2">
      <c r="A6" s="1">
        <v>2004</v>
      </c>
      <c r="B6" s="13">
        <f>E6</f>
        <v>0.92539121520715151</v>
      </c>
      <c r="C6" s="13">
        <v>0.94442359936191156</v>
      </c>
      <c r="D6" s="13">
        <v>1.9032384154760051E-2</v>
      </c>
      <c r="E6" s="13">
        <f t="shared" si="0"/>
        <v>0.92539121520715151</v>
      </c>
      <c r="F6" s="28" t="s">
        <v>1</v>
      </c>
      <c r="G6" s="28" t="s">
        <v>1</v>
      </c>
      <c r="H6" s="9"/>
      <c r="J6" s="14"/>
      <c r="N6" s="3"/>
      <c r="O6" s="3"/>
      <c r="P6" s="3"/>
      <c r="Q6" s="3"/>
      <c r="R6" s="3"/>
      <c r="S6" s="3"/>
      <c r="T6" s="3"/>
    </row>
    <row r="7" spans="1:20" ht="12.75" customHeight="1" x14ac:dyDescent="0.2">
      <c r="A7" s="1">
        <v>2005</v>
      </c>
      <c r="B7" s="13">
        <f>E7</f>
        <v>0.90318850074735491</v>
      </c>
      <c r="C7" s="13">
        <v>0.92507308691786905</v>
      </c>
      <c r="D7" s="13">
        <v>2.1884586170514142E-2</v>
      </c>
      <c r="E7" s="13">
        <f t="shared" si="0"/>
        <v>0.90318850074735491</v>
      </c>
      <c r="F7" s="28" t="s">
        <v>1</v>
      </c>
      <c r="G7" s="28" t="s">
        <v>1</v>
      </c>
      <c r="H7" s="9"/>
      <c r="J7" s="14"/>
      <c r="N7" s="3"/>
      <c r="O7" s="3"/>
      <c r="P7" s="3"/>
      <c r="Q7" s="3"/>
      <c r="R7" s="3"/>
      <c r="S7" s="3"/>
      <c r="T7" s="3"/>
    </row>
    <row r="8" spans="1:20" ht="12.75" customHeight="1" x14ac:dyDescent="0.2">
      <c r="A8" s="1">
        <v>2006</v>
      </c>
      <c r="B8" s="13">
        <f>E8</f>
        <v>0.98578630794436073</v>
      </c>
      <c r="C8" s="13">
        <v>1.0119426151590432</v>
      </c>
      <c r="D8" s="13">
        <v>2.6156307214682428E-2</v>
      </c>
      <c r="E8" s="13">
        <f t="shared" si="0"/>
        <v>0.98578630794436073</v>
      </c>
      <c r="F8" s="28" t="s">
        <v>1</v>
      </c>
      <c r="G8" s="28" t="s">
        <v>1</v>
      </c>
      <c r="H8" s="9"/>
      <c r="J8" s="14"/>
      <c r="N8" s="3"/>
      <c r="O8" s="3"/>
      <c r="P8" s="3"/>
      <c r="Q8" s="3"/>
      <c r="R8" s="3"/>
      <c r="S8" s="3"/>
      <c r="T8" s="3"/>
    </row>
    <row r="9" spans="1:20" ht="12.75" customHeight="1" x14ac:dyDescent="0.2">
      <c r="A9" s="1">
        <v>2007</v>
      </c>
      <c r="B9" s="13">
        <f t="shared" ref="B9:B26" si="1">E9+F9</f>
        <v>0.80107887092674557</v>
      </c>
      <c r="C9" s="13">
        <v>0.80641847334330208</v>
      </c>
      <c r="D9" s="13">
        <v>2.0490709398856555E-2</v>
      </c>
      <c r="E9" s="13">
        <f t="shared" si="0"/>
        <v>0.78592776394444552</v>
      </c>
      <c r="F9" s="13">
        <v>1.5151106982299998E-2</v>
      </c>
      <c r="G9" s="9">
        <f t="shared" ref="G9:G26" si="2">(1-F9/B9)*100</f>
        <v>98.108662263832755</v>
      </c>
      <c r="H9" s="13"/>
      <c r="J9" s="14"/>
      <c r="N9" s="3"/>
      <c r="O9" s="3"/>
      <c r="P9" s="3"/>
      <c r="Q9" s="3"/>
      <c r="R9" s="3"/>
      <c r="S9" s="3"/>
      <c r="T9" s="3"/>
    </row>
    <row r="10" spans="1:20" ht="12.75" customHeight="1" x14ac:dyDescent="0.2">
      <c r="A10" s="1">
        <v>2008</v>
      </c>
      <c r="B10" s="13">
        <f t="shared" si="1"/>
        <v>0.71977116816182818</v>
      </c>
      <c r="C10" s="13">
        <v>0.70469779081909445</v>
      </c>
      <c r="D10" s="13">
        <v>1.8523484787244637E-2</v>
      </c>
      <c r="E10" s="13">
        <f t="shared" si="0"/>
        <v>0.68617430603184981</v>
      </c>
      <c r="F10" s="13">
        <v>3.3596862129978408E-2</v>
      </c>
      <c r="G10" s="9">
        <f t="shared" si="2"/>
        <v>95.332285646314645</v>
      </c>
      <c r="H10" s="13"/>
      <c r="J10" s="14"/>
      <c r="N10" s="3"/>
      <c r="O10" s="3"/>
      <c r="P10" s="3"/>
      <c r="Q10" s="3"/>
      <c r="R10" s="3"/>
      <c r="S10" s="3"/>
      <c r="T10" s="3"/>
    </row>
    <row r="11" spans="1:20" ht="12.75" customHeight="1" x14ac:dyDescent="0.2">
      <c r="A11" s="1">
        <v>2009</v>
      </c>
      <c r="B11" s="13">
        <f t="shared" si="1"/>
        <v>0.74577682891836661</v>
      </c>
      <c r="C11" s="13">
        <v>0.73967686786698905</v>
      </c>
      <c r="D11" s="13">
        <v>2.0091032639587114E-2</v>
      </c>
      <c r="E11" s="13">
        <f t="shared" si="0"/>
        <v>0.71958583522740194</v>
      </c>
      <c r="F11" s="13">
        <v>2.6190993690964618E-2</v>
      </c>
      <c r="G11" s="9">
        <f t="shared" si="2"/>
        <v>96.488092325293806</v>
      </c>
      <c r="H11" s="13"/>
      <c r="J11" s="14"/>
      <c r="N11" s="3"/>
      <c r="O11" s="3"/>
      <c r="P11" s="3"/>
      <c r="Q11" s="3"/>
      <c r="R11" s="3"/>
      <c r="S11" s="3"/>
      <c r="T11" s="3"/>
    </row>
    <row r="12" spans="1:20" ht="12.75" customHeight="1" x14ac:dyDescent="0.2">
      <c r="A12" s="1">
        <v>2010</v>
      </c>
      <c r="B12" s="13">
        <f t="shared" si="1"/>
        <v>0.74744159333152282</v>
      </c>
      <c r="C12" s="13">
        <v>0.73624842703325888</v>
      </c>
      <c r="D12" s="13">
        <v>2.257828509568649E-2</v>
      </c>
      <c r="E12" s="13">
        <f t="shared" si="0"/>
        <v>0.71367014193757239</v>
      </c>
      <c r="F12" s="13">
        <v>3.377145139395047E-2</v>
      </c>
      <c r="G12" s="9">
        <f t="shared" si="2"/>
        <v>95.481727041249727</v>
      </c>
      <c r="H12" s="13"/>
      <c r="J12" s="14"/>
      <c r="N12" s="3"/>
      <c r="O12" s="3"/>
      <c r="P12" s="3"/>
      <c r="Q12" s="3"/>
      <c r="R12" s="3"/>
      <c r="S12" s="3"/>
      <c r="T12" s="3"/>
    </row>
    <row r="13" spans="1:20" ht="12.75" customHeight="1" x14ac:dyDescent="0.2">
      <c r="A13" s="1">
        <v>2011</v>
      </c>
      <c r="B13" s="13">
        <f t="shared" si="1"/>
        <v>0.76901085603832919</v>
      </c>
      <c r="C13" s="13">
        <v>0.7748223257710084</v>
      </c>
      <c r="D13" s="13">
        <v>2.6476785760632282E-2</v>
      </c>
      <c r="E13" s="13">
        <f t="shared" si="0"/>
        <v>0.74834554001037612</v>
      </c>
      <c r="F13" s="13">
        <v>2.0665316027953063E-2</v>
      </c>
      <c r="G13" s="9">
        <f t="shared" si="2"/>
        <v>97.312740663452601</v>
      </c>
      <c r="H13" s="13"/>
      <c r="J13" s="14"/>
      <c r="N13" s="3"/>
      <c r="O13" s="3"/>
      <c r="P13" s="3"/>
      <c r="Q13" s="3"/>
      <c r="R13" s="3"/>
      <c r="S13" s="3"/>
      <c r="T13" s="3"/>
    </row>
    <row r="14" spans="1:20" ht="12.75" customHeight="1" x14ac:dyDescent="0.2">
      <c r="A14" s="1">
        <v>2012</v>
      </c>
      <c r="B14" s="13">
        <f t="shared" si="1"/>
        <v>0.80524846911562498</v>
      </c>
      <c r="C14" s="13">
        <v>0.81444767230351733</v>
      </c>
      <c r="D14" s="13">
        <v>3.0328479987683288E-2</v>
      </c>
      <c r="E14" s="13">
        <f t="shared" si="0"/>
        <v>0.78411919231583405</v>
      </c>
      <c r="F14" s="13">
        <v>2.1129276799790882E-2</v>
      </c>
      <c r="G14" s="9">
        <f t="shared" si="2"/>
        <v>97.376055017776508</v>
      </c>
      <c r="H14" s="13"/>
      <c r="J14" s="14"/>
      <c r="N14" s="3"/>
      <c r="O14" s="3"/>
      <c r="P14" s="3"/>
      <c r="Q14" s="3"/>
      <c r="R14" s="3"/>
      <c r="S14" s="3"/>
      <c r="T14" s="3"/>
    </row>
    <row r="15" spans="1:20" ht="12.75" customHeight="1" x14ac:dyDescent="0.2">
      <c r="A15" s="1">
        <v>2013</v>
      </c>
      <c r="B15" s="13">
        <f t="shared" si="1"/>
        <v>0.74254531423694337</v>
      </c>
      <c r="C15" s="13">
        <v>0.75449166327343364</v>
      </c>
      <c r="D15" s="13">
        <v>2.908745002791302E-2</v>
      </c>
      <c r="E15" s="13">
        <f t="shared" si="0"/>
        <v>0.72540421324552062</v>
      </c>
      <c r="F15" s="13">
        <v>1.7141100991422749E-2</v>
      </c>
      <c r="G15" s="9">
        <f t="shared" si="2"/>
        <v>97.691575091408751</v>
      </c>
      <c r="H15" s="13"/>
      <c r="J15" s="14"/>
      <c r="N15" s="3"/>
      <c r="O15" s="3"/>
      <c r="P15" s="3"/>
      <c r="Q15" s="3"/>
      <c r="R15" s="3"/>
      <c r="S15" s="3"/>
      <c r="T15" s="3"/>
    </row>
    <row r="16" spans="1:20" ht="12.75" customHeight="1" x14ac:dyDescent="0.2">
      <c r="A16" s="1">
        <v>2014</v>
      </c>
      <c r="B16" s="13">
        <f t="shared" si="1"/>
        <v>0.76208092273553663</v>
      </c>
      <c r="C16" s="13">
        <v>0.77628642724989771</v>
      </c>
      <c r="D16" s="13">
        <v>3.1288039620205432E-2</v>
      </c>
      <c r="E16" s="13">
        <f t="shared" si="0"/>
        <v>0.74499838762969228</v>
      </c>
      <c r="F16" s="13">
        <v>1.7082535105844329E-2</v>
      </c>
      <c r="G16" s="9">
        <f t="shared" si="2"/>
        <v>97.758435541920463</v>
      </c>
      <c r="H16" s="13"/>
      <c r="J16" s="14"/>
      <c r="N16" s="3"/>
      <c r="O16" s="3"/>
      <c r="P16" s="3"/>
      <c r="Q16" s="3"/>
      <c r="R16" s="3"/>
      <c r="S16" s="3"/>
      <c r="T16" s="3"/>
    </row>
    <row r="17" spans="1:47" ht="12.75" customHeight="1" x14ac:dyDescent="0.2">
      <c r="A17" s="1">
        <v>2015</v>
      </c>
      <c r="B17" s="13">
        <f t="shared" si="1"/>
        <v>0.7621944901808948</v>
      </c>
      <c r="C17" s="13">
        <v>0.77921049674484755</v>
      </c>
      <c r="D17" s="13">
        <v>3.3112735585481112E-2</v>
      </c>
      <c r="E17" s="13">
        <f t="shared" si="0"/>
        <v>0.74609776115936643</v>
      </c>
      <c r="F17" s="13">
        <v>1.6096729021528318E-2</v>
      </c>
      <c r="G17" s="9">
        <f t="shared" si="2"/>
        <v>97.888107401864318</v>
      </c>
      <c r="H17" s="13"/>
      <c r="J17" s="14"/>
      <c r="N17" s="3"/>
      <c r="O17" s="3"/>
      <c r="P17" s="3"/>
      <c r="Q17" s="3"/>
      <c r="R17" s="3"/>
      <c r="S17" s="3"/>
      <c r="T17" s="3"/>
    </row>
    <row r="18" spans="1:47" ht="12.75" customHeight="1" x14ac:dyDescent="0.2">
      <c r="A18" s="1">
        <v>2016</v>
      </c>
      <c r="B18" s="13">
        <f t="shared" si="1"/>
        <v>0.8008539438244423</v>
      </c>
      <c r="C18" s="13">
        <v>0.82169897375068912</v>
      </c>
      <c r="D18" s="13">
        <v>3.7798152792531736E-2</v>
      </c>
      <c r="E18" s="13">
        <f t="shared" si="0"/>
        <v>0.78390082095815738</v>
      </c>
      <c r="F18" s="13">
        <v>1.6953122866284868E-2</v>
      </c>
      <c r="G18" s="9">
        <f t="shared" si="2"/>
        <v>97.88311926325467</v>
      </c>
      <c r="H18" s="13"/>
      <c r="J18" s="14"/>
      <c r="N18" s="3"/>
      <c r="O18" s="3"/>
      <c r="P18" s="3"/>
      <c r="Q18" s="3"/>
      <c r="R18" s="3"/>
      <c r="S18" s="3"/>
      <c r="T18" s="3"/>
    </row>
    <row r="19" spans="1:47" ht="12.75" customHeight="1" x14ac:dyDescent="0.2">
      <c r="A19" s="1">
        <v>2017</v>
      </c>
      <c r="B19" s="13">
        <f t="shared" si="1"/>
        <v>0.76829546600099108</v>
      </c>
      <c r="C19" s="13">
        <v>0.78853507239448617</v>
      </c>
      <c r="D19" s="13">
        <v>3.863821854732985E-2</v>
      </c>
      <c r="E19" s="13">
        <f t="shared" si="0"/>
        <v>0.74989685384715632</v>
      </c>
      <c r="F19" s="13">
        <v>1.8398612153834745E-2</v>
      </c>
      <c r="G19" s="9">
        <f t="shared" si="2"/>
        <v>97.605268680082119</v>
      </c>
      <c r="H19" s="13"/>
      <c r="J19" s="14"/>
      <c r="N19" s="3"/>
      <c r="O19" s="3"/>
      <c r="P19" s="3"/>
      <c r="Q19" s="3"/>
      <c r="R19" s="3"/>
      <c r="S19" s="3"/>
      <c r="T19" s="3"/>
    </row>
    <row r="20" spans="1:47" ht="12.75" customHeight="1" x14ac:dyDescent="0.2">
      <c r="A20" s="1">
        <v>2018</v>
      </c>
      <c r="B20" s="13">
        <f t="shared" si="1"/>
        <v>0.7899555497748425</v>
      </c>
      <c r="C20" s="13">
        <v>0.81660257184628282</v>
      </c>
      <c r="D20" s="13">
        <v>4.2463333736006748E-2</v>
      </c>
      <c r="E20" s="13">
        <f t="shared" si="0"/>
        <v>0.77413923811027607</v>
      </c>
      <c r="F20" s="13">
        <v>1.5816311664566429E-2</v>
      </c>
      <c r="G20" s="9">
        <f t="shared" si="2"/>
        <v>97.99782257760269</v>
      </c>
      <c r="H20" s="13"/>
      <c r="J20" s="14"/>
      <c r="N20" s="3"/>
      <c r="O20" s="3"/>
      <c r="P20" s="3"/>
      <c r="Q20" s="3"/>
      <c r="R20" s="3"/>
      <c r="S20" s="3"/>
      <c r="T20" s="3"/>
    </row>
    <row r="21" spans="1:47" ht="12.75" customHeight="1" x14ac:dyDescent="0.2">
      <c r="A21" s="1" t="s">
        <v>16</v>
      </c>
      <c r="B21" s="13">
        <f t="shared" si="1"/>
        <v>0.86108807261049369</v>
      </c>
      <c r="C21" s="13">
        <v>0.9</v>
      </c>
      <c r="D21" s="13">
        <v>4.7728137634278966E-2</v>
      </c>
      <c r="E21" s="13">
        <f t="shared" si="0"/>
        <v>0.85227186236572106</v>
      </c>
      <c r="F21" s="13">
        <v>8.8162102447726098E-3</v>
      </c>
      <c r="G21" s="9">
        <f t="shared" si="2"/>
        <v>98.9761546437352</v>
      </c>
      <c r="H21" s="13"/>
      <c r="J21" s="14"/>
      <c r="N21" s="3"/>
      <c r="O21" s="3"/>
      <c r="P21" s="3"/>
      <c r="Q21" s="3"/>
      <c r="R21" s="3"/>
      <c r="S21" s="3"/>
      <c r="T21" s="3"/>
    </row>
    <row r="22" spans="1:47" ht="12.75" customHeight="1" x14ac:dyDescent="0.2">
      <c r="A22" s="1" t="s">
        <v>15</v>
      </c>
      <c r="B22" s="13">
        <f t="shared" si="1"/>
        <v>0.86454365513840714</v>
      </c>
      <c r="C22" s="13">
        <v>0.9</v>
      </c>
      <c r="D22" s="13">
        <v>4.7728137634278966E-2</v>
      </c>
      <c r="E22" s="13">
        <f t="shared" si="0"/>
        <v>0.85227186236572106</v>
      </c>
      <c r="F22" s="13">
        <v>1.2271792772686125E-2</v>
      </c>
      <c r="G22" s="9">
        <f t="shared" si="2"/>
        <v>98.580546777511017</v>
      </c>
      <c r="H22" s="13"/>
      <c r="J22" s="14"/>
      <c r="N22" s="3"/>
      <c r="O22" s="3"/>
      <c r="P22" s="3"/>
      <c r="Q22" s="3"/>
      <c r="R22" s="3"/>
      <c r="S22" s="3"/>
      <c r="T22" s="3"/>
    </row>
    <row r="23" spans="1:47" ht="12.75" customHeight="1" x14ac:dyDescent="0.2">
      <c r="A23" s="1">
        <v>2020</v>
      </c>
      <c r="B23" s="13">
        <f>E23+F23</f>
        <v>0.85401943658844914</v>
      </c>
      <c r="C23" s="13">
        <v>0.8567584815635948</v>
      </c>
      <c r="D23" s="13">
        <v>1.028110177876318E-2</v>
      </c>
      <c r="E23" s="13">
        <f t="shared" si="0"/>
        <v>0.84647737978483162</v>
      </c>
      <c r="F23" s="13">
        <v>7.5420568036175259E-3</v>
      </c>
      <c r="G23" s="9">
        <f t="shared" si="2"/>
        <v>99.116875274672239</v>
      </c>
      <c r="H23" s="13"/>
      <c r="J23" s="14"/>
      <c r="N23" s="3"/>
      <c r="O23" s="3"/>
      <c r="P23" s="3"/>
      <c r="Q23" s="3"/>
      <c r="R23" s="3"/>
      <c r="S23" s="3"/>
      <c r="T23" s="3"/>
    </row>
    <row r="24" spans="1:47" ht="12.75" customHeight="1" x14ac:dyDescent="0.2">
      <c r="A24" s="1">
        <v>2021</v>
      </c>
      <c r="B24" s="13">
        <f>E24+F24</f>
        <v>0.87454266794442559</v>
      </c>
      <c r="C24" s="13">
        <v>0.87066062928131893</v>
      </c>
      <c r="D24" s="13">
        <v>1.2189248809938436E-2</v>
      </c>
      <c r="E24" s="13">
        <f t="shared" si="0"/>
        <v>0.8584713804713805</v>
      </c>
      <c r="F24" s="13">
        <v>1.60712874730451E-2</v>
      </c>
      <c r="G24" s="9">
        <f t="shared" si="2"/>
        <v>98.162320940747236</v>
      </c>
      <c r="H24" s="13"/>
      <c r="J24" s="14"/>
      <c r="N24" s="3"/>
      <c r="O24" s="3"/>
      <c r="P24" s="3"/>
      <c r="Q24" s="3"/>
      <c r="R24" s="3"/>
      <c r="S24" s="3"/>
      <c r="T24" s="3"/>
    </row>
    <row r="25" spans="1:47" ht="12.75" customHeight="1" x14ac:dyDescent="0.2">
      <c r="A25" s="1">
        <v>2022</v>
      </c>
      <c r="B25" s="13">
        <f t="shared" ref="B25" si="3">E25+F25</f>
        <v>0.86151246044090168</v>
      </c>
      <c r="C25" s="13">
        <v>0.88009813117165647</v>
      </c>
      <c r="D25" s="13">
        <v>3.1683532722179497E-2</v>
      </c>
      <c r="E25" s="13">
        <f t="shared" ref="E25" si="4">C25-D25</f>
        <v>0.84841459844947698</v>
      </c>
      <c r="F25" s="13">
        <v>1.3097861991424684E-2</v>
      </c>
      <c r="G25" s="61">
        <f t="shared" ref="G25" si="5">(1-F25/B25)*100</f>
        <v>98.479666563995892</v>
      </c>
      <c r="H25" s="13"/>
      <c r="J25" s="14"/>
      <c r="N25" s="3"/>
      <c r="O25" s="3"/>
      <c r="P25" s="3"/>
      <c r="Q25" s="3"/>
      <c r="R25" s="3"/>
      <c r="S25" s="3"/>
      <c r="T25" s="3"/>
    </row>
    <row r="26" spans="1:47" ht="12.75" customHeight="1" x14ac:dyDescent="0.2">
      <c r="A26" s="1">
        <v>2023</v>
      </c>
      <c r="B26" s="13">
        <f t="shared" si="1"/>
        <v>0.77889010514937718</v>
      </c>
      <c r="C26" s="13">
        <v>0.77605192243458776</v>
      </c>
      <c r="D26" s="13">
        <v>2.716181728521061E-2</v>
      </c>
      <c r="E26" s="13">
        <f t="shared" si="0"/>
        <v>0.74889010514937715</v>
      </c>
      <c r="F26" s="13">
        <v>0.03</v>
      </c>
      <c r="G26" s="17">
        <f t="shared" si="2"/>
        <v>96.148365500901249</v>
      </c>
      <c r="H26" s="13"/>
      <c r="J26" s="14"/>
      <c r="N26" s="3"/>
      <c r="O26" s="3"/>
      <c r="P26" s="3"/>
      <c r="Q26" s="3"/>
      <c r="R26" s="3"/>
      <c r="S26" s="3"/>
      <c r="T26" s="3"/>
    </row>
    <row r="27" spans="1:47" ht="6" customHeight="1" x14ac:dyDescent="0.2">
      <c r="A27" s="6"/>
      <c r="B27" s="6"/>
      <c r="C27" s="6"/>
      <c r="D27" s="6"/>
      <c r="E27" s="6"/>
      <c r="F27" s="6"/>
      <c r="N27" s="3"/>
      <c r="P27" s="3"/>
      <c r="U27" s="2"/>
      <c r="V27" s="2"/>
      <c r="W27" s="2"/>
      <c r="X27" s="2"/>
      <c r="AE27" s="2"/>
      <c r="AM27" s="2"/>
      <c r="AU27" s="2"/>
    </row>
    <row r="28" spans="1:47" ht="12.75" customHeight="1" x14ac:dyDescent="0.25">
      <c r="A28" s="57" t="s">
        <v>46</v>
      </c>
      <c r="B28" s="56"/>
      <c r="C28" s="56"/>
      <c r="D28" s="56"/>
      <c r="E28" s="56"/>
      <c r="F28" s="56"/>
      <c r="G28" s="18"/>
      <c r="H28" s="9"/>
      <c r="J28" s="14"/>
      <c r="N28" s="3"/>
      <c r="O28" s="3"/>
      <c r="P28" s="3"/>
      <c r="Q28" s="3"/>
      <c r="R28" s="3"/>
      <c r="S28" s="3"/>
      <c r="T28" s="3"/>
    </row>
    <row r="29" spans="1:47" x14ac:dyDescent="0.2">
      <c r="A29" s="1"/>
      <c r="B29" s="25"/>
      <c r="E29" s="9"/>
      <c r="F29" s="9"/>
      <c r="G29" s="9"/>
      <c r="H29" s="9"/>
      <c r="I29" s="9"/>
      <c r="J29" s="9"/>
      <c r="K29" s="9"/>
      <c r="L29" s="9"/>
      <c r="M29" s="9"/>
      <c r="O29" s="3"/>
      <c r="P29" s="3"/>
    </row>
    <row r="30" spans="1:47" x14ac:dyDescent="0.2">
      <c r="A30" s="1"/>
      <c r="B30" s="25"/>
      <c r="E30" s="9"/>
      <c r="G30" s="9"/>
    </row>
    <row r="31" spans="1:47" x14ac:dyDescent="0.2">
      <c r="A31" s="1"/>
      <c r="B31" s="25"/>
      <c r="E31" s="3"/>
      <c r="F31" s="3"/>
      <c r="G31" s="14"/>
    </row>
    <row r="32" spans="1:47" s="2" customFormat="1" x14ac:dyDescent="0.2">
      <c r="A32" s="1"/>
      <c r="B32" s="3"/>
      <c r="C32" s="3"/>
      <c r="D32" s="3"/>
      <c r="E32" s="9"/>
      <c r="G32" s="14"/>
      <c r="I32" s="3"/>
      <c r="J32" s="3"/>
    </row>
    <row r="33" spans="1:13" s="2" customFormat="1" x14ac:dyDescent="0.2">
      <c r="A33" s="3"/>
      <c r="B33" s="3"/>
      <c r="C33" s="3"/>
      <c r="D33" s="3"/>
      <c r="E33" s="9"/>
      <c r="G33" s="14"/>
      <c r="I33" s="3"/>
      <c r="J33" s="3"/>
    </row>
    <row r="34" spans="1:13" s="2" customFormat="1" x14ac:dyDescent="0.2">
      <c r="A34" s="3"/>
      <c r="B34" s="3"/>
      <c r="C34" s="3"/>
      <c r="D34" s="3"/>
      <c r="E34" s="9"/>
      <c r="G34" s="14"/>
      <c r="I34" s="3"/>
      <c r="J34" s="3"/>
    </row>
    <row r="35" spans="1:13" s="2" customFormat="1" x14ac:dyDescent="0.2">
      <c r="A35" s="1"/>
      <c r="B35" s="3"/>
      <c r="C35" s="3"/>
      <c r="D35" s="3"/>
      <c r="E35" s="8"/>
      <c r="G35" s="14"/>
      <c r="I35" s="3"/>
      <c r="J35" s="3"/>
    </row>
    <row r="36" spans="1:13" s="2" customFormat="1" x14ac:dyDescent="0.2">
      <c r="A36" s="1"/>
      <c r="B36" s="3"/>
      <c r="C36" s="3"/>
      <c r="D36" s="3"/>
      <c r="E36" s="8"/>
      <c r="G36" s="8"/>
      <c r="I36" s="3"/>
      <c r="J36" s="3"/>
      <c r="K36" s="3"/>
      <c r="L36" s="3"/>
      <c r="M36" s="3"/>
    </row>
    <row r="37" spans="1:13" s="2" customFormat="1" x14ac:dyDescent="0.2">
      <c r="A37" s="1"/>
      <c r="B37" s="3"/>
      <c r="C37" s="3"/>
      <c r="D37" s="3"/>
      <c r="E37" s="8"/>
      <c r="G37" s="8"/>
      <c r="I37" s="3"/>
      <c r="J37" s="3"/>
      <c r="K37" s="3"/>
      <c r="L37" s="3"/>
      <c r="M37" s="3"/>
    </row>
    <row r="38" spans="1:13" s="2" customFormat="1" x14ac:dyDescent="0.2">
      <c r="A38" s="1"/>
      <c r="B38" s="3"/>
      <c r="C38" s="3"/>
      <c r="D38" s="3"/>
      <c r="E38" s="8"/>
      <c r="F38" s="8"/>
      <c r="G38" s="8"/>
      <c r="I38" s="3"/>
      <c r="J38" s="3"/>
      <c r="K38" s="3"/>
      <c r="L38" s="3"/>
      <c r="M38" s="3"/>
    </row>
    <row r="39" spans="1:13" s="2" customFormat="1" x14ac:dyDescent="0.2">
      <c r="A39" s="1"/>
      <c r="B39" s="3"/>
      <c r="C39" s="3"/>
      <c r="D39" s="3"/>
      <c r="E39" s="8"/>
      <c r="F39" s="8"/>
      <c r="G39" s="8"/>
      <c r="I39" s="3"/>
      <c r="J39" s="3"/>
      <c r="K39" s="3"/>
      <c r="L39" s="3"/>
      <c r="M39" s="3"/>
    </row>
    <row r="40" spans="1:13" s="2" customFormat="1" x14ac:dyDescent="0.2">
      <c r="A40" s="1"/>
      <c r="B40" s="3"/>
      <c r="C40" s="3"/>
      <c r="D40" s="3"/>
      <c r="E40" s="8"/>
      <c r="F40" s="8"/>
      <c r="G40" s="8"/>
      <c r="I40" s="3"/>
      <c r="J40" s="3"/>
      <c r="K40" s="3"/>
      <c r="L40" s="3"/>
      <c r="M40" s="3"/>
    </row>
    <row r="41" spans="1:13" s="2" customFormat="1" x14ac:dyDescent="0.2">
      <c r="A41" s="1"/>
      <c r="B41" s="3"/>
      <c r="C41" s="3"/>
      <c r="D41" s="3"/>
      <c r="E41" s="8"/>
      <c r="F41" s="8"/>
      <c r="G41" s="8"/>
      <c r="I41" s="3"/>
      <c r="J41" s="3"/>
      <c r="K41" s="3"/>
      <c r="L41" s="3"/>
      <c r="M41" s="3"/>
    </row>
    <row r="42" spans="1:13" s="2" customFormat="1" x14ac:dyDescent="0.2">
      <c r="A42" s="1"/>
      <c r="B42" s="3"/>
      <c r="C42" s="3"/>
      <c r="D42" s="3"/>
      <c r="E42" s="8"/>
      <c r="F42" s="8"/>
      <c r="G42" s="8"/>
      <c r="I42" s="3"/>
      <c r="J42" s="3"/>
      <c r="K42" s="3"/>
      <c r="L42" s="3"/>
      <c r="M42" s="3"/>
    </row>
    <row r="43" spans="1:13" s="2" customFormat="1" x14ac:dyDescent="0.2">
      <c r="A43" s="1"/>
      <c r="B43" s="3"/>
      <c r="C43" s="3"/>
      <c r="D43" s="3"/>
      <c r="E43" s="8"/>
      <c r="F43" s="8"/>
      <c r="G43" s="8"/>
      <c r="I43" s="3"/>
      <c r="J43" s="3"/>
      <c r="K43" s="3"/>
      <c r="L43" s="3"/>
      <c r="M43" s="3"/>
    </row>
    <row r="44" spans="1:13" s="2" customFormat="1" x14ac:dyDescent="0.2">
      <c r="A44" s="1"/>
      <c r="B44" s="3"/>
      <c r="C44" s="3"/>
      <c r="D44" s="3"/>
      <c r="E44" s="8"/>
      <c r="F44" s="8"/>
      <c r="G44" s="8"/>
      <c r="I44" s="3"/>
      <c r="J44" s="3"/>
      <c r="K44" s="3"/>
      <c r="L44" s="3"/>
      <c r="M44" s="3"/>
    </row>
    <row r="45" spans="1:13" s="2" customFormat="1" x14ac:dyDescent="0.2">
      <c r="A45" s="1"/>
      <c r="B45" s="3"/>
      <c r="C45" s="3"/>
      <c r="D45" s="3"/>
      <c r="E45" s="8"/>
      <c r="F45" s="8"/>
      <c r="G45" s="8"/>
      <c r="I45" s="3"/>
      <c r="J45" s="3"/>
      <c r="K45" s="3"/>
      <c r="L45" s="3"/>
      <c r="M45" s="3"/>
    </row>
    <row r="46" spans="1:13" s="2" customFormat="1" x14ac:dyDescent="0.2">
      <c r="A46" s="1"/>
      <c r="B46" s="3"/>
      <c r="C46" s="3"/>
      <c r="D46" s="3"/>
      <c r="E46" s="8"/>
      <c r="F46" s="8"/>
      <c r="G46" s="8"/>
      <c r="I46" s="3"/>
      <c r="J46" s="3"/>
      <c r="K46" s="3"/>
      <c r="L46" s="3"/>
      <c r="M46" s="3"/>
    </row>
  </sheetData>
  <mergeCells count="3">
    <mergeCell ref="A2:F2"/>
    <mergeCell ref="A28:F28"/>
    <mergeCell ref="C1:D1"/>
  </mergeCells>
  <hyperlinks>
    <hyperlink ref="C1:D1" location="Förteckning!A1" display="Tillbaka till innehållsförteckningen" xr:uid="{7C78937A-4A85-41F3-B842-55125B5AA6B3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68"/>
  <sheetViews>
    <sheetView zoomScaleNormal="100" workbookViewId="0">
      <pane ySplit="3" topLeftCell="A4" activePane="bottomLeft" state="frozen"/>
      <selection pane="bottomLeft" activeCell="C1" sqref="C1:D1"/>
    </sheetView>
  </sheetViews>
  <sheetFormatPr defaultColWidth="9.140625" defaultRowHeight="12.75" x14ac:dyDescent="0.2"/>
  <cols>
    <col min="1" max="1" width="6.7109375" style="3" customWidth="1"/>
    <col min="2" max="2" width="17.5703125" style="3" customWidth="1"/>
    <col min="3" max="3" width="19.7109375" style="3" customWidth="1"/>
    <col min="4" max="4" width="12" style="3" customWidth="1"/>
    <col min="5" max="5" width="25.28515625" style="2" customWidth="1"/>
    <col min="6" max="6" width="18.140625" style="2" customWidth="1"/>
    <col min="7" max="7" width="24.28515625" style="2" customWidth="1"/>
    <col min="8" max="12" width="9.140625" style="3"/>
    <col min="13" max="19" width="9.140625" style="2"/>
    <col min="20" max="16384" width="9.140625" style="3"/>
  </cols>
  <sheetData>
    <row r="1" spans="1:19" ht="30" customHeight="1" x14ac:dyDescent="0.25">
      <c r="A1" s="1"/>
      <c r="C1" s="58" t="s">
        <v>25</v>
      </c>
      <c r="D1" s="58"/>
      <c r="E1" s="1"/>
      <c r="F1" s="1"/>
    </row>
    <row r="2" spans="1:19" ht="30" customHeight="1" x14ac:dyDescent="0.25">
      <c r="A2" s="54" t="s">
        <v>35</v>
      </c>
      <c r="B2" s="55"/>
      <c r="C2" s="55"/>
      <c r="D2" s="55"/>
      <c r="E2" s="55"/>
      <c r="F2" s="55"/>
      <c r="G2" s="3"/>
      <c r="M2" s="3"/>
      <c r="N2" s="3"/>
      <c r="O2" s="3"/>
      <c r="P2" s="3"/>
      <c r="Q2" s="3"/>
      <c r="R2" s="3"/>
      <c r="S2" s="3"/>
    </row>
    <row r="3" spans="1:19" ht="15" customHeight="1" x14ac:dyDescent="0.2">
      <c r="A3" s="4"/>
      <c r="B3" s="5" t="s">
        <v>8</v>
      </c>
      <c r="C3" s="5" t="s">
        <v>9</v>
      </c>
      <c r="D3" s="5" t="s">
        <v>10</v>
      </c>
      <c r="E3" s="5" t="s">
        <v>11</v>
      </c>
      <c r="F3" s="5" t="s">
        <v>12</v>
      </c>
      <c r="G3" s="21" t="s">
        <v>17</v>
      </c>
      <c r="M3" s="3"/>
      <c r="N3" s="3"/>
      <c r="O3" s="3"/>
      <c r="P3" s="3"/>
      <c r="Q3" s="3"/>
      <c r="R3" s="3"/>
      <c r="S3" s="3"/>
    </row>
    <row r="4" spans="1:19" ht="6" customHeight="1" x14ac:dyDescent="0.2">
      <c r="A4" s="6"/>
      <c r="B4" s="7"/>
      <c r="C4" s="20"/>
      <c r="D4" s="7"/>
      <c r="E4" s="7"/>
      <c r="F4" s="7"/>
      <c r="M4" s="3"/>
      <c r="N4" s="3"/>
      <c r="O4" s="3"/>
      <c r="P4" s="3"/>
      <c r="Q4" s="3"/>
      <c r="R4" s="3"/>
      <c r="S4" s="3"/>
    </row>
    <row r="5" spans="1:19" ht="12.75" customHeight="1" x14ac:dyDescent="0.2">
      <c r="A5" s="1">
        <v>2003</v>
      </c>
      <c r="B5" s="8">
        <v>28.685741503051638</v>
      </c>
      <c r="C5" s="8">
        <v>29.030478434460861</v>
      </c>
      <c r="D5" s="8">
        <v>0.48328834574702384</v>
      </c>
      <c r="E5" s="8">
        <v>28.547190088713837</v>
      </c>
      <c r="F5" s="36" t="s">
        <v>1</v>
      </c>
      <c r="G5" s="29" t="s">
        <v>1</v>
      </c>
      <c r="I5" s="14"/>
      <c r="M5" s="3"/>
      <c r="N5" s="3"/>
      <c r="O5" s="3"/>
      <c r="P5" s="3"/>
      <c r="Q5" s="3"/>
      <c r="R5" s="3"/>
      <c r="S5" s="3"/>
    </row>
    <row r="6" spans="1:19" ht="12.75" customHeight="1" x14ac:dyDescent="0.2">
      <c r="A6" s="1">
        <v>2004</v>
      </c>
      <c r="B6" s="8">
        <v>29.414627309649035</v>
      </c>
      <c r="C6" s="8">
        <v>29.843629483473972</v>
      </c>
      <c r="D6" s="8">
        <v>0.6014201903526768</v>
      </c>
      <c r="E6" s="8">
        <v>29.242209293121295</v>
      </c>
      <c r="F6" s="36" t="s">
        <v>1</v>
      </c>
      <c r="G6" s="29" t="s">
        <v>1</v>
      </c>
      <c r="I6" s="14"/>
      <c r="M6" s="3"/>
      <c r="N6" s="3"/>
      <c r="O6" s="3"/>
      <c r="P6" s="3"/>
      <c r="Q6" s="3"/>
      <c r="R6" s="3"/>
      <c r="S6" s="3"/>
    </row>
    <row r="7" spans="1:19" ht="12.75" customHeight="1" x14ac:dyDescent="0.2">
      <c r="A7" s="1">
        <v>2005</v>
      </c>
      <c r="B7" s="8">
        <v>29.288592339539154</v>
      </c>
      <c r="C7" s="8">
        <v>29.79132087937867</v>
      </c>
      <c r="D7" s="8">
        <v>0.70477753394644438</v>
      </c>
      <c r="E7" s="8">
        <v>29.086543345432226</v>
      </c>
      <c r="F7" s="36" t="s">
        <v>1</v>
      </c>
      <c r="G7" s="29" t="s">
        <v>1</v>
      </c>
      <c r="I7" s="14"/>
      <c r="M7" s="3"/>
      <c r="N7" s="3"/>
      <c r="O7" s="3"/>
      <c r="P7" s="3"/>
      <c r="Q7" s="3"/>
      <c r="R7" s="3"/>
      <c r="S7" s="3"/>
    </row>
    <row r="8" spans="1:19" ht="12.75" customHeight="1" x14ac:dyDescent="0.2">
      <c r="A8" s="1">
        <v>2006</v>
      </c>
      <c r="B8" s="8">
        <v>32.686667752699798</v>
      </c>
      <c r="C8" s="8">
        <v>33.300648458656269</v>
      </c>
      <c r="D8" s="8">
        <v>0.86074247539803395</v>
      </c>
      <c r="E8" s="8">
        <v>32.439905983258235</v>
      </c>
      <c r="F8" s="36" t="s">
        <v>1</v>
      </c>
      <c r="G8" s="29" t="s">
        <v>1</v>
      </c>
      <c r="I8" s="14"/>
      <c r="M8" s="3"/>
      <c r="N8" s="3"/>
      <c r="O8" s="3"/>
      <c r="P8" s="3"/>
      <c r="Q8" s="3"/>
      <c r="R8" s="3"/>
      <c r="S8" s="3"/>
    </row>
    <row r="9" spans="1:19" ht="12.75" customHeight="1" x14ac:dyDescent="0.2">
      <c r="A9" s="1">
        <v>2007</v>
      </c>
      <c r="B9" s="8">
        <f t="shared" ref="B9:B26" si="0">E9+F9</f>
        <v>26.96504121117497</v>
      </c>
      <c r="C9" s="8">
        <v>27.144777070450804</v>
      </c>
      <c r="D9" s="8">
        <v>0.68973585927583514</v>
      </c>
      <c r="E9" s="8">
        <v>26.455041211174969</v>
      </c>
      <c r="F9" s="8">
        <v>0.51</v>
      </c>
      <c r="G9" s="9">
        <f>(1-F9/B9)*100</f>
        <v>98.108662263832755</v>
      </c>
      <c r="H9" s="25"/>
      <c r="I9" s="26"/>
      <c r="K9" s="22"/>
      <c r="M9" s="3"/>
      <c r="N9" s="3"/>
      <c r="O9" s="3"/>
      <c r="P9" s="3"/>
      <c r="Q9" s="3"/>
      <c r="R9" s="3"/>
      <c r="S9" s="3"/>
    </row>
    <row r="10" spans="1:19" ht="12.75" customHeight="1" x14ac:dyDescent="0.2">
      <c r="A10" s="1">
        <v>2008</v>
      </c>
      <c r="B10" s="8">
        <f t="shared" si="0"/>
        <v>24.809688299156274</v>
      </c>
      <c r="C10" s="8">
        <v>24.290126235502303</v>
      </c>
      <c r="D10" s="8">
        <v>0.63848331819034243</v>
      </c>
      <c r="E10" s="8">
        <v>23.65164291731196</v>
      </c>
      <c r="F10" s="8">
        <v>1.1580453818443133</v>
      </c>
      <c r="G10" s="9">
        <f t="shared" ref="G10:G26" si="1">(1-F10/B10)*100</f>
        <v>95.332285646314645</v>
      </c>
      <c r="H10" s="25"/>
      <c r="I10" s="26"/>
      <c r="K10" s="22"/>
      <c r="M10" s="3"/>
      <c r="N10" s="3"/>
      <c r="O10" s="3"/>
      <c r="P10" s="3"/>
      <c r="Q10" s="3"/>
      <c r="R10" s="3"/>
      <c r="S10" s="3"/>
    </row>
    <row r="11" spans="1:19" ht="12.75" customHeight="1" x14ac:dyDescent="0.2">
      <c r="A11" s="1">
        <v>2009</v>
      </c>
      <c r="B11" s="8">
        <f t="shared" si="0"/>
        <v>26.353461255560624</v>
      </c>
      <c r="C11" s="8">
        <v>26.137907378054052</v>
      </c>
      <c r="D11" s="8">
        <v>0.70995535087818595</v>
      </c>
      <c r="E11" s="8">
        <v>25.427952027175866</v>
      </c>
      <c r="F11" s="8">
        <v>0.92550922838475758</v>
      </c>
      <c r="G11" s="9">
        <f t="shared" si="1"/>
        <v>96.488092325293806</v>
      </c>
      <c r="H11" s="25"/>
      <c r="I11" s="26"/>
      <c r="K11" s="22"/>
      <c r="M11" s="3"/>
      <c r="N11" s="3"/>
      <c r="O11" s="3"/>
      <c r="P11" s="3"/>
      <c r="Q11" s="3"/>
      <c r="R11" s="3"/>
      <c r="S11" s="3"/>
    </row>
    <row r="12" spans="1:19" ht="12.75" customHeight="1" x14ac:dyDescent="0.2">
      <c r="A12" s="1">
        <v>2010</v>
      </c>
      <c r="B12" s="8">
        <f t="shared" si="0"/>
        <v>27.110698145595585</v>
      </c>
      <c r="C12" s="8">
        <v>26.704707155111475</v>
      </c>
      <c r="D12" s="8">
        <v>0.81894435275675193</v>
      </c>
      <c r="E12" s="8">
        <v>25.885762802354723</v>
      </c>
      <c r="F12" s="8">
        <v>1.2249353432408603</v>
      </c>
      <c r="G12" s="9">
        <f t="shared" si="1"/>
        <v>95.481727041249727</v>
      </c>
      <c r="H12" s="25"/>
      <c r="I12" s="26"/>
      <c r="K12" s="22"/>
      <c r="M12" s="3"/>
      <c r="N12" s="3"/>
      <c r="O12" s="3"/>
      <c r="P12" s="3"/>
      <c r="Q12" s="3"/>
      <c r="R12" s="3"/>
      <c r="S12" s="3"/>
    </row>
    <row r="13" spans="1:19" ht="12.75" customHeight="1" x14ac:dyDescent="0.2">
      <c r="A13" s="1">
        <v>2011</v>
      </c>
      <c r="B13" s="8">
        <f t="shared" si="0"/>
        <v>28.668085895377423</v>
      </c>
      <c r="C13" s="8">
        <v>28.884732659420674</v>
      </c>
      <c r="D13" s="8">
        <v>0.98703257887620666</v>
      </c>
      <c r="E13" s="8">
        <v>27.897700080544467</v>
      </c>
      <c r="F13" s="8">
        <v>0.77038581483295732</v>
      </c>
      <c r="G13" s="9">
        <f t="shared" si="1"/>
        <v>97.312740663452601</v>
      </c>
      <c r="H13" s="25"/>
      <c r="I13" s="26"/>
      <c r="K13" s="22"/>
      <c r="M13" s="3"/>
      <c r="N13" s="3"/>
      <c r="O13" s="3"/>
      <c r="P13" s="3"/>
      <c r="Q13" s="3"/>
      <c r="R13" s="3"/>
      <c r="S13" s="3"/>
    </row>
    <row r="14" spans="1:19" ht="12.75" customHeight="1" x14ac:dyDescent="0.2">
      <c r="A14" s="1">
        <v>2012</v>
      </c>
      <c r="B14" s="8">
        <f t="shared" si="0"/>
        <v>30.896297288406203</v>
      </c>
      <c r="C14" s="8">
        <v>31.249258302814258</v>
      </c>
      <c r="D14" s="8">
        <v>1.1636628568000411</v>
      </c>
      <c r="E14" s="8">
        <v>30.085595446014217</v>
      </c>
      <c r="F14" s="8">
        <v>0.81070184239198584</v>
      </c>
      <c r="G14" s="9">
        <f t="shared" si="1"/>
        <v>97.376055017776508</v>
      </c>
      <c r="H14" s="25"/>
      <c r="I14" s="26"/>
      <c r="K14" s="22"/>
      <c r="M14" s="3"/>
      <c r="N14" s="3"/>
      <c r="O14" s="3"/>
      <c r="P14" s="3"/>
      <c r="Q14" s="3"/>
      <c r="R14" s="3"/>
      <c r="S14" s="3"/>
    </row>
    <row r="15" spans="1:19" ht="12.75" customHeight="1" x14ac:dyDescent="0.2">
      <c r="A15" s="1">
        <v>2013</v>
      </c>
      <c r="B15" s="8">
        <f t="shared" si="0"/>
        <v>29.367117831864807</v>
      </c>
      <c r="C15" s="8">
        <v>29.839587098169062</v>
      </c>
      <c r="D15" s="8">
        <v>1.1503871292703636</v>
      </c>
      <c r="E15" s="8">
        <v>28.689199968898699</v>
      </c>
      <c r="F15" s="8">
        <v>0.67791786296610912</v>
      </c>
      <c r="G15" s="9">
        <f t="shared" si="1"/>
        <v>97.691575091408751</v>
      </c>
      <c r="H15" s="25"/>
      <c r="I15" s="26"/>
      <c r="K15" s="22"/>
      <c r="M15" s="3"/>
      <c r="N15" s="3"/>
      <c r="O15" s="3"/>
      <c r="P15" s="3"/>
      <c r="Q15" s="3"/>
      <c r="R15" s="3"/>
      <c r="S15" s="3"/>
    </row>
    <row r="16" spans="1:19" ht="12.75" customHeight="1" x14ac:dyDescent="0.2">
      <c r="A16" s="1">
        <v>2014</v>
      </c>
      <c r="B16" s="8">
        <f t="shared" si="0"/>
        <v>31.117322205252478</v>
      </c>
      <c r="C16" s="8">
        <v>31.697361998762624</v>
      </c>
      <c r="D16" s="8">
        <v>1.2775546283691739</v>
      </c>
      <c r="E16" s="8">
        <v>30.41980737039345</v>
      </c>
      <c r="F16" s="8">
        <v>0.69751483485902954</v>
      </c>
      <c r="G16" s="9">
        <f t="shared" si="1"/>
        <v>97.758435541920463</v>
      </c>
      <c r="H16" s="25"/>
      <c r="I16" s="26"/>
      <c r="K16" s="22"/>
      <c r="M16" s="3"/>
      <c r="N16" s="3"/>
      <c r="O16" s="3"/>
      <c r="P16" s="3"/>
      <c r="Q16" s="3"/>
      <c r="R16" s="3"/>
      <c r="S16" s="3"/>
    </row>
    <row r="17" spans="1:19" ht="12.75" customHeight="1" x14ac:dyDescent="0.2">
      <c r="A17" s="1">
        <v>2015</v>
      </c>
      <c r="B17" s="8">
        <f t="shared" si="0"/>
        <v>32.187428237701027</v>
      </c>
      <c r="C17" s="8">
        <v>32.906013188425995</v>
      </c>
      <c r="D17" s="8">
        <v>1.3983488652072076</v>
      </c>
      <c r="E17" s="8">
        <v>31.507664323218787</v>
      </c>
      <c r="F17" s="8">
        <v>0.6797639144822426</v>
      </c>
      <c r="G17" s="9">
        <f t="shared" si="1"/>
        <v>97.888107401864318</v>
      </c>
      <c r="H17" s="25"/>
      <c r="I17" s="26"/>
      <c r="K17" s="22"/>
      <c r="M17" s="3"/>
      <c r="N17" s="3"/>
      <c r="O17" s="3"/>
      <c r="P17" s="3"/>
      <c r="Q17" s="3"/>
      <c r="R17" s="3"/>
      <c r="S17" s="3"/>
    </row>
    <row r="18" spans="1:19" ht="12.75" customHeight="1" x14ac:dyDescent="0.2">
      <c r="A18" s="1">
        <v>2016</v>
      </c>
      <c r="B18" s="8">
        <f t="shared" si="0"/>
        <v>35.04392447461958</v>
      </c>
      <c r="C18" s="8">
        <v>35.956065396244</v>
      </c>
      <c r="D18" s="8">
        <v>1.6539790082272248</v>
      </c>
      <c r="E18" s="8">
        <v>34.302086388016775</v>
      </c>
      <c r="F18" s="8">
        <v>0.74183808660280326</v>
      </c>
      <c r="G18" s="9">
        <f t="shared" si="1"/>
        <v>97.88311926325467</v>
      </c>
      <c r="H18" s="25"/>
      <c r="I18" s="26"/>
      <c r="K18" s="22"/>
      <c r="M18" s="3"/>
      <c r="N18" s="3"/>
      <c r="O18" s="3"/>
      <c r="P18" s="3"/>
      <c r="Q18" s="3"/>
      <c r="R18" s="3"/>
      <c r="S18" s="3"/>
    </row>
    <row r="19" spans="1:19" ht="12.75" customHeight="1" x14ac:dyDescent="0.2">
      <c r="A19" s="1">
        <v>2017</v>
      </c>
      <c r="B19" s="8">
        <f t="shared" si="0"/>
        <v>34.907435151611949</v>
      </c>
      <c r="C19" s="8">
        <v>35.827019841278954</v>
      </c>
      <c r="D19" s="8">
        <v>1.7555239722226759</v>
      </c>
      <c r="E19" s="8">
        <v>34.071495869056278</v>
      </c>
      <c r="F19" s="8">
        <v>0.83593928255567429</v>
      </c>
      <c r="G19" s="9">
        <f t="shared" si="1"/>
        <v>97.605268680082119</v>
      </c>
      <c r="H19" s="25"/>
      <c r="I19" s="26"/>
      <c r="K19" s="22"/>
      <c r="M19" s="3"/>
      <c r="N19" s="3"/>
      <c r="O19" s="3"/>
      <c r="P19" s="3"/>
      <c r="Q19" s="3"/>
      <c r="R19" s="3"/>
      <c r="S19" s="3"/>
    </row>
    <row r="20" spans="1:19" ht="12.75" customHeight="1" x14ac:dyDescent="0.2">
      <c r="A20" s="1">
        <v>2018</v>
      </c>
      <c r="B20" s="8">
        <f t="shared" si="0"/>
        <v>37.350459898687397</v>
      </c>
      <c r="C20" s="8">
        <v>38.610377028939155</v>
      </c>
      <c r="D20" s="8">
        <v>2.0077396055048382</v>
      </c>
      <c r="E20" s="8">
        <v>36.602637423434317</v>
      </c>
      <c r="F20" s="8">
        <v>0.74782247525307977</v>
      </c>
      <c r="G20" s="9">
        <f t="shared" si="1"/>
        <v>97.99782257760269</v>
      </c>
      <c r="H20" s="25"/>
      <c r="I20" s="26"/>
      <c r="K20" s="22"/>
      <c r="M20" s="3"/>
      <c r="N20" s="3"/>
      <c r="O20" s="3"/>
      <c r="P20" s="3"/>
      <c r="Q20" s="3"/>
      <c r="R20" s="3"/>
      <c r="S20" s="3"/>
    </row>
    <row r="21" spans="1:19" ht="12.75" customHeight="1" x14ac:dyDescent="0.2">
      <c r="A21" s="1">
        <v>2019</v>
      </c>
      <c r="B21" s="8">
        <f t="shared" si="0"/>
        <v>42.610914298035254</v>
      </c>
      <c r="C21" s="8">
        <v>44.91425928977457</v>
      </c>
      <c r="D21" s="8">
        <v>2.3804557423580519</v>
      </c>
      <c r="E21" s="8">
        <v>42.171203063882004</v>
      </c>
      <c r="F21" s="8">
        <v>0.43971123415324737</v>
      </c>
      <c r="G21" s="9">
        <f>(1-F21/B21)*100</f>
        <v>98.968078386965004</v>
      </c>
      <c r="H21" s="25"/>
      <c r="I21" s="26"/>
      <c r="K21" s="22"/>
      <c r="M21" s="3"/>
      <c r="N21" s="3"/>
      <c r="O21" s="3"/>
      <c r="P21" s="3"/>
      <c r="Q21" s="3"/>
      <c r="R21" s="3"/>
      <c r="S21" s="3"/>
    </row>
    <row r="22" spans="1:19" ht="12.75" customHeight="1" x14ac:dyDescent="0.2">
      <c r="A22" s="1" t="s">
        <v>15</v>
      </c>
      <c r="B22" s="8">
        <f t="shared" si="0"/>
        <v>43.145863037326052</v>
      </c>
      <c r="C22" s="8">
        <v>44.91425928977457</v>
      </c>
      <c r="D22" s="8">
        <v>2.3804557423580519</v>
      </c>
      <c r="E22" s="8">
        <v>42.533803547416518</v>
      </c>
      <c r="F22" s="8">
        <v>0.61205948990953241</v>
      </c>
      <c r="G22" s="9">
        <f t="shared" si="1"/>
        <v>98.581417900066043</v>
      </c>
      <c r="H22" s="25"/>
      <c r="I22" s="26"/>
      <c r="M22" s="3"/>
      <c r="N22" s="3"/>
      <c r="O22" s="3"/>
      <c r="P22" s="3"/>
      <c r="Q22" s="3"/>
      <c r="R22" s="3"/>
      <c r="S22" s="3"/>
    </row>
    <row r="23" spans="1:19" ht="12.75" customHeight="1" x14ac:dyDescent="0.2">
      <c r="A23" s="1">
        <v>2020</v>
      </c>
      <c r="B23" s="8">
        <f t="shared" si="0"/>
        <v>44.249711740334149</v>
      </c>
      <c r="C23" s="8">
        <v>44.391631169098176</v>
      </c>
      <c r="D23" s="8">
        <v>0.53269957402918067</v>
      </c>
      <c r="E23" s="8">
        <v>43.858931595068995</v>
      </c>
      <c r="F23" s="8">
        <v>0.39078014526515675</v>
      </c>
      <c r="G23" s="9">
        <f t="shared" si="1"/>
        <v>99.116875274672239</v>
      </c>
      <c r="H23" s="25"/>
      <c r="I23" s="26"/>
      <c r="M23" s="3"/>
      <c r="N23" s="3"/>
      <c r="O23" s="3"/>
      <c r="P23" s="3"/>
      <c r="Q23" s="3"/>
      <c r="R23" s="3"/>
      <c r="S23" s="3"/>
    </row>
    <row r="24" spans="1:19" ht="12.75" customHeight="1" x14ac:dyDescent="0.2">
      <c r="A24" s="1">
        <v>2021</v>
      </c>
      <c r="B24" s="8">
        <f t="shared" si="0"/>
        <v>47.081704869148091</v>
      </c>
      <c r="C24" s="8">
        <v>46.872712208953914</v>
      </c>
      <c r="D24" s="8">
        <v>0.65621797092534706</v>
      </c>
      <c r="E24" s="8">
        <v>46.216494238028567</v>
      </c>
      <c r="F24" s="8">
        <v>0.8652106311195209</v>
      </c>
      <c r="G24" s="9">
        <f>(1-F24/B24)*100</f>
        <v>98.162320940747236</v>
      </c>
      <c r="H24" s="25"/>
      <c r="I24" s="26"/>
      <c r="M24" s="3"/>
      <c r="N24" s="3"/>
      <c r="O24" s="3"/>
      <c r="P24" s="3"/>
      <c r="Q24" s="3"/>
      <c r="R24" s="3"/>
      <c r="S24" s="3"/>
    </row>
    <row r="25" spans="1:19" ht="12.75" customHeight="1" x14ac:dyDescent="0.2">
      <c r="A25" s="1">
        <v>2022</v>
      </c>
      <c r="B25" s="8">
        <f t="shared" si="0"/>
        <v>47.20616221593982</v>
      </c>
      <c r="C25" s="8">
        <v>48.22455513269351</v>
      </c>
      <c r="D25" s="8">
        <v>1.7360839847769611</v>
      </c>
      <c r="E25" s="8">
        <v>46.488471147916549</v>
      </c>
      <c r="F25" s="8">
        <v>0.71769106802327043</v>
      </c>
      <c r="G25" s="9">
        <f t="shared" ref="G25" si="2">(1-F25/B25)*100</f>
        <v>98.479666563995892</v>
      </c>
      <c r="H25" s="25"/>
      <c r="I25" s="26"/>
      <c r="M25" s="3"/>
      <c r="N25" s="3"/>
      <c r="O25" s="3"/>
      <c r="P25" s="3"/>
      <c r="Q25" s="3"/>
      <c r="R25" s="3"/>
      <c r="S25" s="3"/>
    </row>
    <row r="26" spans="1:19" ht="12.6" customHeight="1" x14ac:dyDescent="0.2">
      <c r="A26" s="41">
        <v>2023</v>
      </c>
      <c r="B26" s="38">
        <f t="shared" si="0"/>
        <v>43.244846165399501</v>
      </c>
      <c r="C26" s="38">
        <v>43.113995690810434</v>
      </c>
      <c r="D26" s="38">
        <v>1.5</v>
      </c>
      <c r="E26" s="38">
        <v>41.605005841632064</v>
      </c>
      <c r="F26" s="38">
        <v>1.6398403237674353</v>
      </c>
      <c r="G26" s="17">
        <f t="shared" si="1"/>
        <v>96.208009811168012</v>
      </c>
      <c r="H26" s="25"/>
      <c r="I26" s="26"/>
      <c r="M26" s="3"/>
      <c r="N26" s="3"/>
      <c r="O26" s="3"/>
      <c r="P26" s="3"/>
      <c r="Q26" s="3"/>
      <c r="R26" s="3"/>
      <c r="S26" s="3"/>
    </row>
    <row r="27" spans="1:19" ht="5.0999999999999996" customHeight="1" x14ac:dyDescent="0.2">
      <c r="A27" s="1"/>
      <c r="B27" s="13"/>
      <c r="C27" s="13"/>
      <c r="D27" s="13"/>
      <c r="E27" s="13"/>
      <c r="F27" s="13"/>
      <c r="G27" s="9"/>
      <c r="H27" s="25"/>
      <c r="I27" s="26"/>
      <c r="M27" s="3"/>
      <c r="N27" s="3"/>
      <c r="O27" s="3"/>
      <c r="P27" s="3"/>
      <c r="Q27" s="3"/>
      <c r="R27" s="3"/>
      <c r="S27" s="3"/>
    </row>
    <row r="28" spans="1:19" ht="12.75" customHeight="1" x14ac:dyDescent="0.25">
      <c r="A28" s="57" t="s">
        <v>32</v>
      </c>
      <c r="B28" s="56"/>
      <c r="C28" s="56"/>
      <c r="D28" s="56"/>
      <c r="E28" s="56"/>
      <c r="F28" s="56"/>
      <c r="G28" s="18"/>
      <c r="H28" s="24"/>
      <c r="I28" s="26"/>
      <c r="M28" s="3"/>
      <c r="N28" s="3"/>
      <c r="O28" s="3"/>
      <c r="P28" s="3"/>
      <c r="Q28" s="3"/>
      <c r="R28" s="3"/>
      <c r="S28" s="3"/>
    </row>
    <row r="29" spans="1:19" x14ac:dyDescent="0.2">
      <c r="A29" s="1"/>
      <c r="F29" s="3"/>
      <c r="G29" s="14"/>
    </row>
    <row r="30" spans="1:19" s="2" customFormat="1" x14ac:dyDescent="0.2">
      <c r="A30" s="1"/>
      <c r="B30" s="25"/>
      <c r="C30" s="25"/>
      <c r="D30" s="25"/>
      <c r="E30" s="25"/>
      <c r="F30" s="25"/>
      <c r="G30" s="25"/>
      <c r="H30" s="3"/>
      <c r="I30" s="3"/>
    </row>
    <row r="31" spans="1:19" s="43" customFormat="1" ht="15" x14ac:dyDescent="0.25">
      <c r="B31" s="25"/>
    </row>
    <row r="32" spans="1:19" s="43" customFormat="1" ht="15" x14ac:dyDescent="0.25"/>
    <row r="33" s="43" customFormat="1" ht="15" x14ac:dyDescent="0.25"/>
    <row r="34" s="43" customFormat="1" ht="15" x14ac:dyDescent="0.25"/>
    <row r="35" s="43" customFormat="1" ht="15" x14ac:dyDescent="0.25"/>
    <row r="36" s="43" customFormat="1" ht="15" x14ac:dyDescent="0.25"/>
    <row r="37" s="43" customFormat="1" ht="15" x14ac:dyDescent="0.25"/>
    <row r="38" s="43" customFormat="1" ht="15" x14ac:dyDescent="0.25"/>
    <row r="39" s="43" customFormat="1" ht="15" x14ac:dyDescent="0.25"/>
    <row r="40" s="43" customFormat="1" ht="15" x14ac:dyDescent="0.25"/>
    <row r="41" s="43" customFormat="1" ht="15" x14ac:dyDescent="0.25"/>
    <row r="42" s="43" customFormat="1" ht="15" x14ac:dyDescent="0.25"/>
    <row r="43" s="43" customFormat="1" ht="15" x14ac:dyDescent="0.25"/>
    <row r="44" s="43" customFormat="1" ht="15" x14ac:dyDescent="0.25"/>
    <row r="45" s="44" customFormat="1" ht="15" x14ac:dyDescent="0.25"/>
    <row r="46" s="43" customFormat="1" ht="15" x14ac:dyDescent="0.25"/>
    <row r="47" s="43" customFormat="1" ht="15" x14ac:dyDescent="0.25"/>
    <row r="48" s="43" customFormat="1" ht="15" x14ac:dyDescent="0.25"/>
    <row r="49" spans="1:12" s="2" customFormat="1" x14ac:dyDescent="0.2">
      <c r="A49" s="3"/>
      <c r="B49" s="25"/>
      <c r="C49" s="3"/>
      <c r="D49" s="3"/>
      <c r="E49" s="3"/>
      <c r="F49" s="3"/>
      <c r="G49" s="14"/>
      <c r="H49" s="3"/>
      <c r="I49" s="3"/>
    </row>
    <row r="50" spans="1:12" s="2" customFormat="1" x14ac:dyDescent="0.2">
      <c r="A50" s="1"/>
      <c r="B50" s="8"/>
      <c r="C50" s="8"/>
      <c r="D50" s="8"/>
      <c r="E50" s="8"/>
      <c r="F50" s="8"/>
      <c r="G50" s="14"/>
      <c r="H50" s="3"/>
      <c r="I50" s="3"/>
    </row>
    <row r="51" spans="1:12" s="2" customFormat="1" x14ac:dyDescent="0.2">
      <c r="A51" s="1"/>
      <c r="B51" s="25"/>
      <c r="C51" s="8"/>
      <c r="D51" s="8"/>
      <c r="E51" s="8"/>
      <c r="F51" s="8"/>
      <c r="G51" s="14"/>
      <c r="H51" s="3"/>
      <c r="I51" s="3"/>
    </row>
    <row r="52" spans="1:12" s="2" customFormat="1" x14ac:dyDescent="0.2">
      <c r="A52" s="1"/>
      <c r="B52" s="25"/>
      <c r="C52" s="8"/>
      <c r="D52" s="8"/>
      <c r="E52" s="8"/>
      <c r="F52" s="8"/>
      <c r="G52" s="8"/>
      <c r="H52" s="3"/>
      <c r="I52" s="3"/>
      <c r="J52" s="3"/>
      <c r="K52" s="3"/>
      <c r="L52" s="3"/>
    </row>
    <row r="53" spans="1:12" s="2" customFormat="1" x14ac:dyDescent="0.2">
      <c r="A53" s="1"/>
      <c r="B53" s="8"/>
      <c r="C53" s="8"/>
      <c r="D53" s="8"/>
      <c r="E53" s="8"/>
      <c r="F53" s="8"/>
      <c r="G53" s="8"/>
      <c r="H53" s="3"/>
      <c r="I53" s="3"/>
      <c r="J53" s="3"/>
      <c r="K53" s="3"/>
      <c r="L53" s="3"/>
    </row>
    <row r="54" spans="1:12" s="2" customFormat="1" ht="14.45" customHeight="1" x14ac:dyDescent="0.2">
      <c r="A54" s="1"/>
      <c r="B54" s="8"/>
      <c r="C54" s="8"/>
      <c r="D54" s="8"/>
      <c r="E54" s="8"/>
      <c r="F54" s="8"/>
      <c r="G54" s="8"/>
      <c r="H54" s="3"/>
      <c r="I54" s="3"/>
      <c r="J54" s="3"/>
      <c r="K54" s="3"/>
      <c r="L54" s="3"/>
    </row>
    <row r="55" spans="1:12" s="2" customFormat="1" x14ac:dyDescent="0.2">
      <c r="A55" s="1"/>
      <c r="B55" s="8"/>
      <c r="C55" s="8"/>
      <c r="D55" s="8"/>
      <c r="E55" s="8"/>
      <c r="F55" s="8"/>
      <c r="G55" s="8"/>
      <c r="H55" s="3"/>
      <c r="I55" s="3"/>
      <c r="J55" s="3"/>
      <c r="K55" s="3"/>
      <c r="L55" s="3"/>
    </row>
    <row r="56" spans="1:12" s="2" customFormat="1" x14ac:dyDescent="0.2">
      <c r="A56" s="1"/>
      <c r="B56" s="8"/>
      <c r="C56" s="8"/>
      <c r="D56" s="8"/>
      <c r="E56" s="8"/>
      <c r="F56" s="8"/>
      <c r="G56" s="8"/>
      <c r="H56" s="3"/>
      <c r="I56" s="3"/>
      <c r="J56" s="3"/>
      <c r="K56" s="3"/>
      <c r="L56" s="3"/>
    </row>
    <row r="57" spans="1:12" s="2" customFormat="1" x14ac:dyDescent="0.2">
      <c r="A57" s="1"/>
      <c r="B57" s="8"/>
      <c r="C57" s="8"/>
      <c r="D57" s="8"/>
      <c r="E57" s="8"/>
      <c r="F57" s="8"/>
      <c r="G57" s="8"/>
      <c r="H57" s="3"/>
      <c r="I57" s="3"/>
      <c r="J57" s="3"/>
      <c r="K57" s="3"/>
      <c r="L57" s="3"/>
    </row>
    <row r="58" spans="1:12" s="2" customFormat="1" x14ac:dyDescent="0.2">
      <c r="A58" s="1"/>
      <c r="B58" s="8"/>
      <c r="C58" s="8"/>
      <c r="D58" s="8"/>
      <c r="E58" s="8"/>
      <c r="F58" s="8"/>
      <c r="G58" s="8"/>
      <c r="H58" s="3"/>
      <c r="I58" s="3"/>
      <c r="J58" s="3"/>
      <c r="K58" s="3"/>
      <c r="L58" s="3"/>
    </row>
    <row r="59" spans="1:12" s="2" customFormat="1" x14ac:dyDescent="0.2">
      <c r="A59" s="1"/>
      <c r="B59" s="8"/>
      <c r="C59" s="8"/>
      <c r="D59" s="8"/>
      <c r="E59" s="8"/>
      <c r="F59" s="8"/>
      <c r="G59" s="8"/>
      <c r="H59" s="3"/>
      <c r="I59" s="3"/>
      <c r="J59" s="3"/>
      <c r="K59" s="3"/>
      <c r="L59" s="3"/>
    </row>
    <row r="60" spans="1:12" s="2" customFormat="1" x14ac:dyDescent="0.2">
      <c r="A60" s="1"/>
      <c r="B60" s="8"/>
      <c r="C60" s="8"/>
      <c r="D60" s="8"/>
      <c r="E60" s="8"/>
      <c r="F60" s="8"/>
      <c r="G60" s="8"/>
      <c r="H60" s="3"/>
      <c r="I60" s="3"/>
      <c r="J60" s="3"/>
      <c r="K60" s="3"/>
      <c r="L60" s="3"/>
    </row>
    <row r="61" spans="1:12" s="2" customFormat="1" x14ac:dyDescent="0.2">
      <c r="A61" s="1"/>
      <c r="B61" s="8"/>
      <c r="C61" s="8"/>
      <c r="D61" s="8"/>
      <c r="E61" s="8"/>
      <c r="F61" s="8"/>
      <c r="G61" s="8"/>
      <c r="H61" s="3"/>
      <c r="I61" s="3"/>
      <c r="J61" s="3"/>
      <c r="K61" s="3"/>
      <c r="L61" s="3"/>
    </row>
    <row r="62" spans="1:12" s="2" customFormat="1" x14ac:dyDescent="0.2">
      <c r="A62" s="1"/>
      <c r="B62" s="8"/>
      <c r="C62" s="8"/>
      <c r="D62" s="8"/>
      <c r="E62" s="8"/>
      <c r="F62" s="8"/>
      <c r="G62" s="8"/>
      <c r="H62" s="3"/>
      <c r="I62" s="3"/>
      <c r="J62" s="3"/>
      <c r="K62" s="3"/>
      <c r="L62" s="3"/>
    </row>
    <row r="63" spans="1:12" x14ac:dyDescent="0.2">
      <c r="A63" s="1"/>
      <c r="B63" s="8"/>
      <c r="C63" s="8"/>
      <c r="D63" s="8"/>
      <c r="E63" s="8"/>
      <c r="F63" s="8"/>
    </row>
    <row r="64" spans="1:12" x14ac:dyDescent="0.2">
      <c r="A64" s="1"/>
      <c r="B64" s="8"/>
      <c r="C64" s="8"/>
      <c r="D64" s="8"/>
      <c r="E64" s="8"/>
      <c r="F64" s="8"/>
    </row>
    <row r="65" spans="1:6" x14ac:dyDescent="0.2">
      <c r="A65" s="1"/>
      <c r="B65" s="8"/>
      <c r="C65" s="8"/>
      <c r="D65" s="8"/>
      <c r="E65" s="8"/>
      <c r="F65" s="8"/>
    </row>
    <row r="66" spans="1:6" x14ac:dyDescent="0.2">
      <c r="A66" s="1"/>
      <c r="B66" s="8"/>
      <c r="C66" s="8"/>
      <c r="D66" s="8"/>
      <c r="E66" s="8"/>
      <c r="F66" s="8"/>
    </row>
    <row r="67" spans="1:6" x14ac:dyDescent="0.2">
      <c r="A67" s="1"/>
      <c r="B67" s="8"/>
      <c r="C67" s="8"/>
      <c r="D67" s="8"/>
      <c r="E67" s="8"/>
      <c r="F67" s="8"/>
    </row>
    <row r="68" spans="1:6" x14ac:dyDescent="0.2">
      <c r="A68" s="1"/>
      <c r="B68" s="8"/>
      <c r="C68" s="8"/>
      <c r="D68" s="8"/>
      <c r="E68" s="8"/>
      <c r="F68" s="8"/>
    </row>
  </sheetData>
  <mergeCells count="3">
    <mergeCell ref="A2:F2"/>
    <mergeCell ref="A28:F28"/>
    <mergeCell ref="C1:D1"/>
  </mergeCells>
  <hyperlinks>
    <hyperlink ref="C1:D1" location="Förteckning!A1" display="Tillbaka till innehållsförteckningen" xr:uid="{2F3F84AA-4535-4D2D-B4FC-5398865784B6}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38292-74B8-487C-A35E-A795EDC56D64}">
  <dimension ref="A1:AG27"/>
  <sheetViews>
    <sheetView zoomScaleNormal="100" workbookViewId="0">
      <pane ySplit="3" topLeftCell="A4" activePane="bottomLeft" state="frozen"/>
      <selection pane="bottomLeft" activeCell="B1" sqref="B1:C1"/>
    </sheetView>
  </sheetViews>
  <sheetFormatPr defaultColWidth="9.140625" defaultRowHeight="12.75" x14ac:dyDescent="0.2"/>
  <cols>
    <col min="1" max="1" width="6.7109375" style="3" customWidth="1"/>
    <col min="2" max="2" width="27.42578125" style="3" customWidth="1"/>
    <col min="3" max="3" width="40.85546875" style="3" customWidth="1"/>
    <col min="4" max="4" width="42.85546875" style="3" customWidth="1"/>
    <col min="5" max="5" width="28" style="2" customWidth="1"/>
    <col min="6" max="6" width="9.140625" style="2"/>
    <col min="7" max="16384" width="9.140625" style="3"/>
  </cols>
  <sheetData>
    <row r="1" spans="1:33" ht="30" customHeight="1" x14ac:dyDescent="0.25">
      <c r="A1" s="1"/>
      <c r="B1" s="58" t="s">
        <v>25</v>
      </c>
      <c r="C1" s="58"/>
      <c r="E1" s="1"/>
    </row>
    <row r="2" spans="1:33" ht="15" customHeight="1" x14ac:dyDescent="0.25">
      <c r="A2" s="54" t="s">
        <v>44</v>
      </c>
      <c r="B2" s="55"/>
      <c r="C2" s="55"/>
      <c r="D2" s="55"/>
      <c r="E2" s="55"/>
      <c r="F2" s="3"/>
    </row>
    <row r="3" spans="1:33" ht="15" customHeight="1" x14ac:dyDescent="0.2">
      <c r="A3" s="4"/>
      <c r="B3" s="5" t="s">
        <v>33</v>
      </c>
      <c r="C3" s="5" t="s">
        <v>26</v>
      </c>
      <c r="D3" s="5" t="s">
        <v>27</v>
      </c>
      <c r="E3" s="5" t="s">
        <v>34</v>
      </c>
      <c r="F3" s="3"/>
    </row>
    <row r="4" spans="1:33" ht="6" customHeight="1" x14ac:dyDescent="0.2">
      <c r="A4" s="6"/>
      <c r="B4" s="7"/>
      <c r="C4" s="7"/>
      <c r="D4" s="7"/>
      <c r="E4" s="7"/>
      <c r="F4" s="3"/>
    </row>
    <row r="5" spans="1:33" ht="12.75" customHeight="1" x14ac:dyDescent="0.2">
      <c r="A5" s="1">
        <v>2021</v>
      </c>
      <c r="B5" s="13">
        <v>0.1071356771787311</v>
      </c>
      <c r="C5" s="13">
        <f>'3'!C24</f>
        <v>0.87066062928131893</v>
      </c>
      <c r="D5" s="46">
        <f>B5+C5</f>
        <v>0.97779630646005</v>
      </c>
      <c r="E5" s="9">
        <f>(B5/D5)*100</f>
        <v>10.956850263282147</v>
      </c>
      <c r="F5" s="3"/>
    </row>
    <row r="6" spans="1:33" ht="12.75" customHeight="1" x14ac:dyDescent="0.2">
      <c r="A6" s="1">
        <v>2022</v>
      </c>
      <c r="B6" s="13">
        <v>0.19357098206506768</v>
      </c>
      <c r="C6" s="13">
        <f>'3'!C25</f>
        <v>0.88009813117165647</v>
      </c>
      <c r="D6" s="46">
        <f t="shared" ref="D6:D7" si="0">B6+C6</f>
        <v>1.0736691132367242</v>
      </c>
      <c r="E6" s="9">
        <f t="shared" ref="E6:E7" si="1">(B6/D6)*100</f>
        <v>18.028923406534545</v>
      </c>
      <c r="F6" s="3"/>
    </row>
    <row r="7" spans="1:33" ht="12.75" customHeight="1" x14ac:dyDescent="0.2">
      <c r="A7" s="1">
        <v>2023</v>
      </c>
      <c r="B7" s="13">
        <v>0.25296846433167519</v>
      </c>
      <c r="C7" s="13">
        <f>'3'!C26</f>
        <v>0.77605192243458776</v>
      </c>
      <c r="D7" s="46">
        <f t="shared" si="0"/>
        <v>1.0290203867662631</v>
      </c>
      <c r="E7" s="9">
        <f t="shared" si="1"/>
        <v>24.583425905354364</v>
      </c>
      <c r="F7" s="3"/>
    </row>
    <row r="8" spans="1:33" ht="6" customHeight="1" x14ac:dyDescent="0.2">
      <c r="A8" s="6"/>
      <c r="B8" s="6"/>
      <c r="C8" s="6"/>
      <c r="D8" s="6"/>
      <c r="E8" s="6"/>
      <c r="G8" s="2"/>
      <c r="H8" s="2"/>
      <c r="I8" s="2"/>
      <c r="J8" s="2"/>
      <c r="Q8" s="2"/>
      <c r="Y8" s="2"/>
      <c r="AG8" s="2"/>
    </row>
    <row r="9" spans="1:33" ht="12.75" customHeight="1" x14ac:dyDescent="0.25">
      <c r="A9" s="57" t="s">
        <v>40</v>
      </c>
      <c r="B9" s="56"/>
      <c r="C9" s="56"/>
      <c r="D9" s="56"/>
      <c r="E9" s="56"/>
      <c r="F9" s="3"/>
    </row>
    <row r="10" spans="1:33" x14ac:dyDescent="0.2">
      <c r="A10" s="1"/>
      <c r="E10" s="9"/>
    </row>
    <row r="11" spans="1:33" x14ac:dyDescent="0.2">
      <c r="A11" s="1"/>
      <c r="E11" s="9"/>
    </row>
    <row r="12" spans="1:33" x14ac:dyDescent="0.2">
      <c r="A12" s="1"/>
      <c r="E12" s="1"/>
      <c r="F12" s="9"/>
    </row>
    <row r="13" spans="1:33" s="2" customFormat="1" x14ac:dyDescent="0.2">
      <c r="A13" s="1"/>
      <c r="B13" s="3"/>
      <c r="C13" s="3"/>
      <c r="D13" s="3"/>
      <c r="E13" s="1"/>
      <c r="F13" s="9"/>
    </row>
    <row r="14" spans="1:33" s="2" customFormat="1" x14ac:dyDescent="0.2">
      <c r="A14" s="3"/>
      <c r="B14" s="3"/>
      <c r="C14" s="3"/>
      <c r="D14" s="3"/>
      <c r="E14" s="1"/>
      <c r="F14" s="9"/>
    </row>
    <row r="15" spans="1:33" s="2" customFormat="1" x14ac:dyDescent="0.2">
      <c r="A15" s="3"/>
      <c r="B15" s="3"/>
      <c r="C15" s="3"/>
      <c r="D15" s="3"/>
      <c r="E15" s="9"/>
    </row>
    <row r="16" spans="1:33" s="2" customFormat="1" x14ac:dyDescent="0.2">
      <c r="A16" s="1"/>
      <c r="B16" s="3"/>
      <c r="C16" s="3"/>
      <c r="D16" s="3"/>
      <c r="E16" s="8"/>
    </row>
    <row r="17" spans="1:5" s="2" customFormat="1" x14ac:dyDescent="0.2">
      <c r="A17" s="1"/>
      <c r="B17" s="3"/>
      <c r="C17" s="3"/>
      <c r="D17" s="3"/>
      <c r="E17" s="8"/>
    </row>
    <row r="18" spans="1:5" s="2" customFormat="1" x14ac:dyDescent="0.2">
      <c r="A18" s="1"/>
      <c r="B18" s="3"/>
      <c r="C18" s="3"/>
      <c r="D18" s="3"/>
      <c r="E18" s="8"/>
    </row>
    <row r="19" spans="1:5" s="2" customFormat="1" x14ac:dyDescent="0.2">
      <c r="A19" s="1"/>
      <c r="B19" s="3"/>
      <c r="C19" s="3"/>
      <c r="D19" s="3"/>
      <c r="E19" s="8"/>
    </row>
    <row r="20" spans="1:5" s="2" customFormat="1" x14ac:dyDescent="0.2">
      <c r="A20" s="1"/>
      <c r="B20" s="3"/>
      <c r="C20" s="3"/>
      <c r="D20" s="3"/>
      <c r="E20" s="8"/>
    </row>
    <row r="21" spans="1:5" s="2" customFormat="1" x14ac:dyDescent="0.2">
      <c r="A21" s="1"/>
      <c r="B21" s="3"/>
      <c r="C21" s="3"/>
      <c r="D21" s="3"/>
      <c r="E21" s="8"/>
    </row>
    <row r="22" spans="1:5" s="2" customFormat="1" x14ac:dyDescent="0.2">
      <c r="A22" s="1"/>
      <c r="B22" s="3"/>
      <c r="C22" s="3"/>
      <c r="D22" s="3"/>
      <c r="E22" s="8"/>
    </row>
    <row r="23" spans="1:5" s="2" customFormat="1" x14ac:dyDescent="0.2">
      <c r="A23" s="1"/>
      <c r="B23" s="3"/>
      <c r="C23" s="3"/>
      <c r="D23" s="3"/>
      <c r="E23" s="8"/>
    </row>
    <row r="24" spans="1:5" s="2" customFormat="1" x14ac:dyDescent="0.2">
      <c r="A24" s="1"/>
      <c r="B24" s="3"/>
      <c r="C24" s="3"/>
      <c r="D24" s="3"/>
      <c r="E24" s="8"/>
    </row>
    <row r="25" spans="1:5" s="2" customFormat="1" x14ac:dyDescent="0.2">
      <c r="A25" s="1"/>
      <c r="B25" s="3"/>
      <c r="C25" s="3"/>
      <c r="D25" s="3"/>
      <c r="E25" s="8"/>
    </row>
    <row r="26" spans="1:5" s="2" customFormat="1" x14ac:dyDescent="0.2">
      <c r="A26" s="1"/>
      <c r="B26" s="3"/>
      <c r="C26" s="3"/>
      <c r="D26" s="3"/>
      <c r="E26" s="8"/>
    </row>
    <row r="27" spans="1:5" s="2" customFormat="1" x14ac:dyDescent="0.2">
      <c r="A27" s="1"/>
      <c r="B27" s="3"/>
      <c r="C27" s="3"/>
      <c r="D27" s="3"/>
      <c r="E27" s="8"/>
    </row>
  </sheetData>
  <mergeCells count="3">
    <mergeCell ref="B1:C1"/>
    <mergeCell ref="A2:E2"/>
    <mergeCell ref="A9:E9"/>
  </mergeCells>
  <hyperlinks>
    <hyperlink ref="B1:C1" location="Förteckning!A1" display="Tillbaka till innehållsförteckningen" xr:uid="{316B165E-CFEA-42B0-859C-6C3A4306580F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C79C9-41D4-459E-8D7A-A320F00EE87D}">
  <dimension ref="A1:AN27"/>
  <sheetViews>
    <sheetView workbookViewId="0">
      <pane ySplit="3" topLeftCell="A4" activePane="bottomLeft" state="frozen"/>
      <selection pane="bottomLeft" activeCell="B21" sqref="B21"/>
    </sheetView>
  </sheetViews>
  <sheetFormatPr defaultColWidth="9.140625" defaultRowHeight="12.75" x14ac:dyDescent="0.2"/>
  <cols>
    <col min="1" max="1" width="6.7109375" style="3" customWidth="1"/>
    <col min="2" max="2" width="25.140625" style="3" customWidth="1"/>
    <col min="3" max="3" width="40.85546875" style="3" customWidth="1"/>
    <col min="4" max="4" width="42.85546875" style="3" customWidth="1"/>
    <col min="5" max="5" width="34.42578125" style="2" customWidth="1"/>
    <col min="6" max="6" width="9.140625" style="3"/>
    <col min="7" max="13" width="9.140625" style="2"/>
    <col min="14" max="16384" width="9.140625" style="3"/>
  </cols>
  <sheetData>
    <row r="1" spans="1:40" ht="30" customHeight="1" x14ac:dyDescent="0.25">
      <c r="A1" s="1"/>
      <c r="B1" s="58" t="s">
        <v>25</v>
      </c>
      <c r="C1" s="58"/>
      <c r="E1" s="1"/>
    </row>
    <row r="2" spans="1:40" ht="15" customHeight="1" x14ac:dyDescent="0.25">
      <c r="A2" s="54" t="s">
        <v>43</v>
      </c>
      <c r="B2" s="55"/>
      <c r="C2" s="55"/>
      <c r="D2" s="55"/>
      <c r="E2" s="55"/>
      <c r="G2" s="3"/>
      <c r="H2" s="3"/>
      <c r="I2" s="3"/>
      <c r="J2" s="3"/>
      <c r="K2" s="3"/>
      <c r="L2" s="3"/>
      <c r="M2" s="3"/>
    </row>
    <row r="3" spans="1:40" ht="15" customHeight="1" x14ac:dyDescent="0.2">
      <c r="A3" s="4"/>
      <c r="B3" s="5" t="s">
        <v>33</v>
      </c>
      <c r="C3" s="5" t="s">
        <v>26</v>
      </c>
      <c r="D3" s="5" t="s">
        <v>27</v>
      </c>
      <c r="E3" s="5" t="s">
        <v>28</v>
      </c>
      <c r="G3" s="3"/>
      <c r="H3" s="3"/>
      <c r="I3" s="3"/>
      <c r="J3" s="3"/>
      <c r="K3" s="3"/>
      <c r="L3" s="3"/>
      <c r="M3" s="3"/>
    </row>
    <row r="4" spans="1:40" ht="6" customHeight="1" x14ac:dyDescent="0.2">
      <c r="A4" s="6"/>
      <c r="B4" s="7"/>
      <c r="C4" s="7"/>
      <c r="D4" s="7"/>
      <c r="E4" s="7"/>
      <c r="G4" s="3"/>
      <c r="H4" s="3"/>
      <c r="I4" s="3"/>
      <c r="J4" s="3"/>
      <c r="K4" s="3"/>
      <c r="L4" s="3"/>
      <c r="M4" s="3"/>
    </row>
    <row r="5" spans="1:40" ht="12.75" customHeight="1" x14ac:dyDescent="0.2">
      <c r="A5" s="1">
        <v>2021</v>
      </c>
      <c r="B5" s="9">
        <v>8.9279730982275911</v>
      </c>
      <c r="C5" s="9">
        <v>47.081704869148091</v>
      </c>
      <c r="D5" s="45">
        <f>B5+C5</f>
        <v>56.00967796737568</v>
      </c>
      <c r="E5" s="9">
        <f>(B5/D5)*100</f>
        <v>15.940054330303283</v>
      </c>
      <c r="G5" s="3"/>
      <c r="H5" s="3"/>
      <c r="I5" s="3"/>
      <c r="J5" s="3"/>
      <c r="K5" s="3"/>
      <c r="L5" s="3"/>
      <c r="M5" s="3"/>
    </row>
    <row r="6" spans="1:40" ht="12.75" customHeight="1" x14ac:dyDescent="0.2">
      <c r="A6" s="1">
        <v>2022</v>
      </c>
      <c r="B6" s="9">
        <v>16.130915172088972</v>
      </c>
      <c r="C6" s="9">
        <v>47.20616221593982</v>
      </c>
      <c r="D6" s="45">
        <f t="shared" ref="D6:D7" si="0">B6+C6</f>
        <v>63.337077388028789</v>
      </c>
      <c r="E6" s="9">
        <f t="shared" ref="E6:E7" si="1">(B6/D6)*100</f>
        <v>25.468360456963307</v>
      </c>
      <c r="G6" s="3"/>
      <c r="H6" s="3"/>
      <c r="I6" s="3"/>
      <c r="J6" s="3"/>
      <c r="K6" s="3"/>
      <c r="L6" s="3"/>
      <c r="M6" s="3"/>
    </row>
    <row r="7" spans="1:40" ht="12.75" customHeight="1" x14ac:dyDescent="0.2">
      <c r="A7" s="1">
        <v>2023</v>
      </c>
      <c r="B7" s="9">
        <v>21.080705360972928</v>
      </c>
      <c r="C7" s="9">
        <v>43.244846165399501</v>
      </c>
      <c r="D7" s="45">
        <f t="shared" si="0"/>
        <v>64.325551526372436</v>
      </c>
      <c r="E7" s="9">
        <f t="shared" si="1"/>
        <v>32.771899907193458</v>
      </c>
      <c r="G7" s="3"/>
      <c r="H7" s="3"/>
      <c r="I7" s="3"/>
      <c r="J7" s="3"/>
      <c r="K7" s="3"/>
      <c r="L7" s="3"/>
      <c r="M7" s="3"/>
    </row>
    <row r="8" spans="1:40" ht="6" customHeight="1" x14ac:dyDescent="0.2">
      <c r="A8" s="6"/>
      <c r="B8" s="6"/>
      <c r="C8" s="6"/>
      <c r="D8" s="6"/>
      <c r="E8" s="6"/>
      <c r="G8" s="3"/>
      <c r="I8" s="3"/>
      <c r="N8" s="2"/>
      <c r="O8" s="2"/>
      <c r="P8" s="2"/>
      <c r="Q8" s="2"/>
      <c r="X8" s="2"/>
      <c r="AF8" s="2"/>
      <c r="AN8" s="2"/>
    </row>
    <row r="9" spans="1:40" ht="12.75" customHeight="1" x14ac:dyDescent="0.25">
      <c r="A9" s="57" t="s">
        <v>42</v>
      </c>
      <c r="B9" s="56"/>
      <c r="C9" s="56"/>
      <c r="D9" s="56"/>
      <c r="E9" s="56"/>
      <c r="G9" s="3"/>
      <c r="H9" s="3"/>
      <c r="I9" s="3"/>
      <c r="J9" s="3"/>
      <c r="K9" s="3"/>
      <c r="L9" s="3"/>
      <c r="M9" s="3"/>
    </row>
    <row r="10" spans="1:40" x14ac:dyDescent="0.2">
      <c r="A10" s="1"/>
      <c r="E10" s="9"/>
      <c r="F10" s="9"/>
      <c r="H10" s="3"/>
      <c r="I10" s="3"/>
    </row>
    <row r="11" spans="1:40" x14ac:dyDescent="0.2">
      <c r="A11" s="1"/>
      <c r="E11" s="9"/>
    </row>
    <row r="12" spans="1:40" x14ac:dyDescent="0.2">
      <c r="A12" s="1"/>
      <c r="D12" s="1"/>
      <c r="E12" s="8"/>
    </row>
    <row r="13" spans="1:40" s="2" customFormat="1" x14ac:dyDescent="0.2">
      <c r="A13" s="1"/>
      <c r="B13" s="3"/>
      <c r="C13" s="3"/>
      <c r="D13" s="1"/>
      <c r="E13" s="9"/>
    </row>
    <row r="14" spans="1:40" s="2" customFormat="1" x14ac:dyDescent="0.2">
      <c r="A14" s="3"/>
      <c r="B14" s="3"/>
      <c r="C14" s="3"/>
      <c r="D14" s="1"/>
      <c r="E14" s="9"/>
    </row>
    <row r="15" spans="1:40" s="2" customFormat="1" x14ac:dyDescent="0.2">
      <c r="A15" s="3"/>
      <c r="B15" s="3"/>
      <c r="C15" s="3"/>
      <c r="D15" s="3"/>
      <c r="E15" s="9"/>
    </row>
    <row r="16" spans="1:40" s="2" customFormat="1" x14ac:dyDescent="0.2">
      <c r="A16" s="1"/>
      <c r="B16" s="3"/>
      <c r="C16" s="3"/>
      <c r="D16" s="3"/>
      <c r="E16" s="8"/>
    </row>
    <row r="17" spans="1:6" s="2" customFormat="1" x14ac:dyDescent="0.2">
      <c r="A17" s="1"/>
      <c r="B17" s="3"/>
      <c r="C17" s="3"/>
      <c r="D17" s="3"/>
      <c r="E17" s="8"/>
      <c r="F17" s="3"/>
    </row>
    <row r="18" spans="1:6" s="2" customFormat="1" x14ac:dyDescent="0.2">
      <c r="A18" s="1"/>
      <c r="B18" s="3"/>
      <c r="C18" s="3"/>
      <c r="D18" s="3"/>
      <c r="E18" s="8"/>
      <c r="F18" s="3"/>
    </row>
    <row r="19" spans="1:6" s="2" customFormat="1" x14ac:dyDescent="0.2">
      <c r="A19" s="1"/>
      <c r="B19" s="3"/>
      <c r="C19" s="3"/>
      <c r="D19" s="3"/>
      <c r="E19" s="8"/>
      <c r="F19" s="3"/>
    </row>
    <row r="20" spans="1:6" s="2" customFormat="1" x14ac:dyDescent="0.2">
      <c r="A20" s="1"/>
      <c r="B20" s="3"/>
      <c r="C20" s="3"/>
      <c r="D20" s="3"/>
      <c r="E20" s="8"/>
      <c r="F20" s="3"/>
    </row>
    <row r="21" spans="1:6" s="2" customFormat="1" x14ac:dyDescent="0.2">
      <c r="A21" s="1"/>
      <c r="B21" s="3"/>
      <c r="C21" s="3"/>
      <c r="D21" s="3"/>
      <c r="E21" s="8"/>
      <c r="F21" s="3"/>
    </row>
    <row r="22" spans="1:6" s="2" customFormat="1" x14ac:dyDescent="0.2">
      <c r="A22" s="1"/>
      <c r="B22" s="3"/>
      <c r="C22" s="3"/>
      <c r="D22" s="3"/>
      <c r="E22" s="8"/>
      <c r="F22" s="3"/>
    </row>
    <row r="23" spans="1:6" s="2" customFormat="1" x14ac:dyDescent="0.2">
      <c r="A23" s="1"/>
      <c r="B23" s="3"/>
      <c r="C23" s="3"/>
      <c r="D23" s="3"/>
      <c r="E23" s="8"/>
      <c r="F23" s="3"/>
    </row>
    <row r="24" spans="1:6" s="2" customFormat="1" x14ac:dyDescent="0.2">
      <c r="A24" s="1"/>
      <c r="B24" s="3"/>
      <c r="C24" s="3"/>
      <c r="D24" s="3"/>
      <c r="E24" s="8"/>
      <c r="F24" s="3"/>
    </row>
    <row r="25" spans="1:6" s="2" customFormat="1" x14ac:dyDescent="0.2">
      <c r="A25" s="1"/>
      <c r="B25" s="3"/>
      <c r="C25" s="3"/>
      <c r="D25" s="3"/>
      <c r="E25" s="8"/>
      <c r="F25" s="3"/>
    </row>
    <row r="26" spans="1:6" s="2" customFormat="1" x14ac:dyDescent="0.2">
      <c r="A26" s="1"/>
      <c r="B26" s="3"/>
      <c r="C26" s="3"/>
      <c r="D26" s="3"/>
      <c r="E26" s="8"/>
      <c r="F26" s="3"/>
    </row>
    <row r="27" spans="1:6" s="2" customFormat="1" x14ac:dyDescent="0.2">
      <c r="A27" s="1"/>
      <c r="B27" s="3"/>
      <c r="C27" s="3"/>
      <c r="D27" s="3"/>
      <c r="E27" s="8"/>
      <c r="F27" s="3"/>
    </row>
  </sheetData>
  <mergeCells count="3">
    <mergeCell ref="B1:C1"/>
    <mergeCell ref="A2:E2"/>
    <mergeCell ref="A9:E9"/>
  </mergeCells>
  <hyperlinks>
    <hyperlink ref="B1:C1" location="Förteckning!A1" display="Tillbaka till innehållsförteckningen" xr:uid="{C0BDB64A-583F-4F47-B675-E5DDA8BBFE15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4A426-35EA-4290-8682-E002A077A2CE}">
  <dimension ref="A1:T50"/>
  <sheetViews>
    <sheetView workbookViewId="0">
      <pane ySplit="3" topLeftCell="A4" activePane="bottomLeft" state="frozen"/>
      <selection pane="bottomLeft" activeCell="C1" sqref="C1:D1"/>
    </sheetView>
  </sheetViews>
  <sheetFormatPr defaultColWidth="9.140625" defaultRowHeight="12.75" x14ac:dyDescent="0.2"/>
  <cols>
    <col min="1" max="1" width="6.7109375" style="3" customWidth="1"/>
    <col min="2" max="2" width="17.5703125" style="3" customWidth="1"/>
    <col min="3" max="3" width="19.7109375" style="3" customWidth="1"/>
    <col min="4" max="4" width="29.140625" style="2" customWidth="1"/>
    <col min="5" max="5" width="25.28515625" style="2" customWidth="1"/>
    <col min="6" max="6" width="18.140625" style="2" customWidth="1"/>
    <col min="7" max="7" width="9.5703125" style="2" customWidth="1"/>
    <col min="8" max="8" width="9.140625" style="2"/>
    <col min="9" max="13" width="9.140625" style="3"/>
    <col min="14" max="20" width="9.140625" style="2"/>
    <col min="21" max="16384" width="9.140625" style="3"/>
  </cols>
  <sheetData>
    <row r="1" spans="1:20" ht="30" customHeight="1" x14ac:dyDescent="0.25">
      <c r="A1" s="1"/>
      <c r="C1" s="58" t="s">
        <v>25</v>
      </c>
      <c r="D1" s="58"/>
      <c r="E1" s="1"/>
      <c r="F1" s="1"/>
      <c r="H1" s="3"/>
    </row>
    <row r="2" spans="1:20" ht="45" customHeight="1" x14ac:dyDescent="0.2">
      <c r="A2" s="60" t="s">
        <v>36</v>
      </c>
      <c r="B2" s="60"/>
      <c r="C2" s="60"/>
      <c r="D2" s="60"/>
      <c r="E2" s="15"/>
      <c r="F2" s="15"/>
      <c r="G2" s="3"/>
      <c r="H2" s="3"/>
      <c r="N2" s="3"/>
      <c r="O2" s="3"/>
      <c r="P2" s="3"/>
      <c r="Q2" s="3"/>
      <c r="R2" s="3"/>
      <c r="S2" s="3"/>
      <c r="T2" s="3"/>
    </row>
    <row r="3" spans="1:20" ht="15" customHeight="1" x14ac:dyDescent="0.2">
      <c r="A3" s="4"/>
      <c r="B3" s="5" t="s">
        <v>18</v>
      </c>
      <c r="C3" s="5" t="s">
        <v>19</v>
      </c>
      <c r="D3" s="21" t="s">
        <v>20</v>
      </c>
      <c r="E3" s="3"/>
      <c r="F3" s="3"/>
      <c r="G3" s="3"/>
      <c r="H3" s="3"/>
      <c r="N3" s="3"/>
      <c r="O3" s="3"/>
      <c r="P3" s="3"/>
      <c r="Q3" s="3"/>
      <c r="R3" s="3"/>
      <c r="S3" s="3"/>
      <c r="T3" s="3"/>
    </row>
    <row r="4" spans="1:20" ht="6" customHeight="1" x14ac:dyDescent="0.2">
      <c r="A4" s="6"/>
      <c r="B4" s="19"/>
      <c r="C4" s="27"/>
      <c r="E4" s="3"/>
      <c r="F4" s="3"/>
      <c r="G4" s="3"/>
      <c r="H4" s="3"/>
      <c r="N4" s="3"/>
      <c r="O4" s="3"/>
      <c r="P4" s="3"/>
      <c r="Q4" s="3"/>
      <c r="R4" s="3"/>
      <c r="S4" s="3"/>
      <c r="T4" s="3"/>
    </row>
    <row r="5" spans="1:20" ht="12.75" customHeight="1" x14ac:dyDescent="0.2">
      <c r="A5" s="1">
        <v>2003</v>
      </c>
      <c r="B5" s="48">
        <v>2.2200000000000002</v>
      </c>
      <c r="C5" s="36" t="s">
        <v>1</v>
      </c>
      <c r="D5" s="48">
        <v>0.61</v>
      </c>
      <c r="E5" s="3"/>
      <c r="F5" s="3"/>
      <c r="G5" s="3"/>
      <c r="H5" s="3"/>
      <c r="N5" s="3"/>
      <c r="O5" s="3"/>
      <c r="P5" s="3"/>
      <c r="Q5" s="3"/>
      <c r="R5" s="3"/>
      <c r="S5" s="3"/>
      <c r="T5" s="3"/>
    </row>
    <row r="6" spans="1:20" ht="12.75" customHeight="1" x14ac:dyDescent="0.2">
      <c r="A6" s="1">
        <v>2004</v>
      </c>
      <c r="B6" s="48">
        <v>2</v>
      </c>
      <c r="C6" s="36" t="s">
        <v>1</v>
      </c>
      <c r="D6" s="48">
        <v>0.56999999999999995</v>
      </c>
      <c r="E6" s="3"/>
      <c r="F6" s="3"/>
      <c r="G6" s="3"/>
      <c r="H6" s="3"/>
      <c r="N6" s="3"/>
      <c r="O6" s="3"/>
      <c r="P6" s="3"/>
      <c r="Q6" s="3"/>
      <c r="R6" s="3"/>
      <c r="S6" s="3"/>
      <c r="T6" s="3"/>
    </row>
    <row r="7" spans="1:20" ht="12.75" customHeight="1" x14ac:dyDescent="0.2">
      <c r="A7" s="1">
        <v>2005</v>
      </c>
      <c r="B7" s="48">
        <v>1.88</v>
      </c>
      <c r="C7" s="36" t="s">
        <v>1</v>
      </c>
      <c r="D7" s="48">
        <v>0.48</v>
      </c>
      <c r="E7" s="3"/>
      <c r="F7" s="3"/>
      <c r="G7" s="3"/>
      <c r="H7" s="3"/>
      <c r="N7" s="3"/>
      <c r="O7" s="3"/>
      <c r="P7" s="3"/>
      <c r="Q7" s="3"/>
      <c r="R7" s="3"/>
      <c r="S7" s="3"/>
      <c r="T7" s="3"/>
    </row>
    <row r="8" spans="1:20" ht="12.75" customHeight="1" x14ac:dyDescent="0.2">
      <c r="A8" s="1">
        <v>2006</v>
      </c>
      <c r="B8" s="48">
        <v>1.65</v>
      </c>
      <c r="C8" s="36" t="s">
        <v>1</v>
      </c>
      <c r="D8" s="48">
        <v>0.39</v>
      </c>
      <c r="E8" s="3"/>
      <c r="F8" s="3"/>
      <c r="G8" s="3"/>
      <c r="H8" s="3"/>
      <c r="N8" s="3"/>
      <c r="O8" s="3"/>
      <c r="P8" s="3"/>
      <c r="Q8" s="3"/>
      <c r="R8" s="3"/>
      <c r="S8" s="3"/>
      <c r="T8" s="3"/>
    </row>
    <row r="9" spans="1:20" ht="12.75" customHeight="1" x14ac:dyDescent="0.2">
      <c r="A9" s="1">
        <v>2007</v>
      </c>
      <c r="B9" s="48">
        <v>1.6</v>
      </c>
      <c r="C9" s="48">
        <v>0.33</v>
      </c>
      <c r="D9" s="48">
        <v>0.39</v>
      </c>
      <c r="E9" s="3"/>
      <c r="F9" s="3"/>
      <c r="G9" s="3"/>
      <c r="H9" s="3"/>
      <c r="N9" s="3"/>
      <c r="O9" s="3"/>
      <c r="P9" s="3"/>
      <c r="Q9" s="3"/>
      <c r="R9" s="3"/>
      <c r="S9" s="3"/>
      <c r="T9" s="3"/>
    </row>
    <row r="10" spans="1:20" ht="12.75" customHeight="1" x14ac:dyDescent="0.2">
      <c r="A10" s="1">
        <v>2008</v>
      </c>
      <c r="B10" s="48">
        <v>1.58</v>
      </c>
      <c r="C10" s="48">
        <v>0.34</v>
      </c>
      <c r="D10" s="48">
        <v>0.54</v>
      </c>
      <c r="E10" s="3"/>
      <c r="F10" s="3"/>
      <c r="G10" s="3"/>
      <c r="H10" s="3"/>
      <c r="N10" s="3"/>
      <c r="O10" s="3"/>
      <c r="P10" s="3"/>
      <c r="Q10" s="3"/>
      <c r="R10" s="3"/>
      <c r="S10" s="3"/>
      <c r="T10" s="3"/>
    </row>
    <row r="11" spans="1:20" ht="12.75" customHeight="1" x14ac:dyDescent="0.2">
      <c r="A11" s="1">
        <v>2009</v>
      </c>
      <c r="B11" s="48">
        <v>1.04</v>
      </c>
      <c r="C11" s="48">
        <v>0.3</v>
      </c>
      <c r="D11" s="48">
        <v>0.35</v>
      </c>
      <c r="E11" s="3"/>
      <c r="F11" s="3"/>
      <c r="G11" s="3"/>
      <c r="H11" s="3"/>
      <c r="N11" s="3"/>
      <c r="O11" s="3"/>
      <c r="P11" s="3"/>
      <c r="Q11" s="3"/>
      <c r="R11" s="3"/>
      <c r="S11" s="3"/>
      <c r="T11" s="3"/>
    </row>
    <row r="12" spans="1:20" ht="12.75" customHeight="1" x14ac:dyDescent="0.2">
      <c r="A12" s="1">
        <v>2010</v>
      </c>
      <c r="B12" s="48">
        <v>1.04</v>
      </c>
      <c r="C12" s="48">
        <v>0.28999999999999998</v>
      </c>
      <c r="D12" s="48">
        <v>0.28999999999999998</v>
      </c>
      <c r="E12" s="3"/>
      <c r="F12" s="3"/>
      <c r="G12" s="3"/>
      <c r="H12" s="3"/>
      <c r="N12" s="3"/>
      <c r="O12" s="3"/>
      <c r="P12" s="3"/>
      <c r="Q12" s="3"/>
      <c r="R12" s="3"/>
      <c r="S12" s="3"/>
      <c r="T12" s="3"/>
    </row>
    <row r="13" spans="1:20" ht="12.75" customHeight="1" x14ac:dyDescent="0.2">
      <c r="A13" s="1">
        <v>2011</v>
      </c>
      <c r="B13" s="48">
        <v>0.96</v>
      </c>
      <c r="C13" s="48">
        <v>0.23</v>
      </c>
      <c r="D13" s="48">
        <v>0.2</v>
      </c>
      <c r="E13" s="3"/>
      <c r="F13" s="3"/>
      <c r="G13" s="3"/>
      <c r="H13" s="3"/>
      <c r="N13" s="3"/>
      <c r="O13" s="3"/>
      <c r="P13" s="3"/>
      <c r="Q13" s="3"/>
      <c r="R13" s="3"/>
      <c r="S13" s="3"/>
      <c r="T13" s="3"/>
    </row>
    <row r="14" spans="1:20" ht="12.75" customHeight="1" x14ac:dyDescent="0.2">
      <c r="A14" s="1">
        <v>2012</v>
      </c>
      <c r="B14" s="48">
        <v>1.1100000000000001</v>
      </c>
      <c r="C14" s="48">
        <v>0.26</v>
      </c>
      <c r="D14" s="48">
        <v>0.15</v>
      </c>
      <c r="E14" s="3"/>
      <c r="F14" s="3"/>
      <c r="G14" s="3"/>
      <c r="H14" s="3"/>
      <c r="N14" s="3"/>
      <c r="O14" s="3"/>
      <c r="P14" s="3"/>
      <c r="Q14" s="3"/>
      <c r="R14" s="3"/>
      <c r="S14" s="3"/>
      <c r="T14" s="3"/>
    </row>
    <row r="15" spans="1:20" ht="12.75" customHeight="1" x14ac:dyDescent="0.2">
      <c r="A15" s="1">
        <v>2013</v>
      </c>
      <c r="B15" s="48">
        <v>0.93</v>
      </c>
      <c r="C15" s="48">
        <v>0.22</v>
      </c>
      <c r="D15" s="48">
        <v>0.28999999999999998</v>
      </c>
      <c r="E15" s="3"/>
      <c r="F15" s="3"/>
      <c r="G15" s="3"/>
      <c r="H15" s="3"/>
      <c r="N15" s="3"/>
      <c r="O15" s="3"/>
      <c r="P15" s="3"/>
      <c r="Q15" s="3"/>
      <c r="R15" s="3"/>
      <c r="S15" s="3"/>
      <c r="T15" s="3"/>
    </row>
    <row r="16" spans="1:20" ht="12.75" customHeight="1" x14ac:dyDescent="0.2">
      <c r="A16" s="1">
        <v>2014</v>
      </c>
      <c r="B16" s="48">
        <v>0.9</v>
      </c>
      <c r="C16" s="48">
        <v>0.3</v>
      </c>
      <c r="D16" s="48">
        <v>0.08</v>
      </c>
      <c r="E16" s="3"/>
      <c r="F16" s="3"/>
      <c r="G16" s="3"/>
      <c r="H16" s="3"/>
      <c r="N16" s="3"/>
      <c r="O16" s="3"/>
      <c r="P16" s="3"/>
      <c r="Q16" s="3"/>
      <c r="R16" s="3"/>
      <c r="S16" s="3"/>
      <c r="T16" s="3"/>
    </row>
    <row r="17" spans="1:20" ht="12.75" customHeight="1" x14ac:dyDescent="0.2">
      <c r="A17" s="1">
        <v>2015</v>
      </c>
      <c r="B17" s="48">
        <v>0.71</v>
      </c>
      <c r="C17" s="48">
        <v>0.35</v>
      </c>
      <c r="D17" s="48">
        <v>0.11</v>
      </c>
      <c r="E17" s="3"/>
      <c r="F17" s="3"/>
      <c r="G17" s="3"/>
      <c r="H17" s="3"/>
      <c r="N17" s="3"/>
      <c r="O17" s="3"/>
      <c r="P17" s="3"/>
      <c r="Q17" s="3"/>
      <c r="R17" s="3"/>
      <c r="S17" s="3"/>
      <c r="T17" s="3"/>
    </row>
    <row r="18" spans="1:20" ht="12.75" customHeight="1" x14ac:dyDescent="0.2">
      <c r="A18" s="1">
        <v>2016</v>
      </c>
      <c r="B18" s="48">
        <v>0.71</v>
      </c>
      <c r="C18" s="48">
        <v>0.28999999999999998</v>
      </c>
      <c r="D18" s="48">
        <v>0.11</v>
      </c>
      <c r="E18" s="3"/>
      <c r="F18" s="3"/>
      <c r="G18" s="3"/>
      <c r="H18" s="3"/>
      <c r="N18" s="3"/>
      <c r="O18" s="3"/>
      <c r="P18" s="3"/>
      <c r="Q18" s="3"/>
      <c r="R18" s="3"/>
      <c r="S18" s="3"/>
      <c r="T18" s="3"/>
    </row>
    <row r="19" spans="1:20" ht="12.75" customHeight="1" x14ac:dyDescent="0.2">
      <c r="A19" s="1">
        <v>2017</v>
      </c>
      <c r="B19" s="48">
        <v>0.72</v>
      </c>
      <c r="C19" s="48">
        <v>0.34</v>
      </c>
      <c r="D19" s="48">
        <v>0.16</v>
      </c>
      <c r="E19" s="3"/>
      <c r="F19" s="3"/>
      <c r="G19" s="3"/>
      <c r="H19" s="3"/>
      <c r="N19" s="3"/>
      <c r="O19" s="3"/>
      <c r="P19" s="3"/>
      <c r="Q19" s="3"/>
      <c r="R19" s="3"/>
      <c r="S19" s="3"/>
      <c r="T19" s="3"/>
    </row>
    <row r="20" spans="1:20" ht="12.75" customHeight="1" x14ac:dyDescent="0.2">
      <c r="A20" s="1">
        <v>2018</v>
      </c>
      <c r="B20" s="48">
        <v>0.68</v>
      </c>
      <c r="C20" s="48">
        <v>0.28000000000000003</v>
      </c>
      <c r="D20" s="35">
        <v>0.15</v>
      </c>
      <c r="E20" s="3"/>
      <c r="F20" s="3"/>
      <c r="G20" s="3"/>
      <c r="H20" s="3"/>
      <c r="N20" s="3"/>
      <c r="O20" s="3"/>
      <c r="P20" s="3"/>
      <c r="Q20" s="3"/>
      <c r="R20" s="3"/>
      <c r="S20" s="3"/>
      <c r="T20" s="3"/>
    </row>
    <row r="21" spans="1:20" ht="12.75" customHeight="1" x14ac:dyDescent="0.2">
      <c r="A21" s="1">
        <v>2019</v>
      </c>
      <c r="B21" s="48">
        <v>0.62</v>
      </c>
      <c r="C21" s="48">
        <v>0.26</v>
      </c>
      <c r="D21" s="35">
        <v>0.17</v>
      </c>
      <c r="E21" s="3"/>
      <c r="F21" s="3"/>
      <c r="G21" s="3"/>
      <c r="H21" s="3"/>
      <c r="N21" s="3"/>
      <c r="O21" s="3"/>
      <c r="P21" s="3"/>
      <c r="Q21" s="3"/>
      <c r="R21" s="3"/>
      <c r="S21" s="3"/>
      <c r="T21" s="3"/>
    </row>
    <row r="22" spans="1:20" ht="12.75" customHeight="1" x14ac:dyDescent="0.2">
      <c r="A22" s="1" t="s">
        <v>15</v>
      </c>
      <c r="B22" s="48">
        <v>0.73</v>
      </c>
      <c r="C22" s="48">
        <v>0.39</v>
      </c>
      <c r="D22" s="48">
        <v>0.23</v>
      </c>
      <c r="E22" s="3"/>
      <c r="F22" s="3"/>
      <c r="G22" s="3"/>
      <c r="H22" s="3"/>
      <c r="N22" s="3"/>
      <c r="O22" s="3"/>
      <c r="P22" s="3"/>
      <c r="Q22" s="3"/>
      <c r="R22" s="3"/>
      <c r="S22" s="3"/>
      <c r="T22" s="3"/>
    </row>
    <row r="23" spans="1:20" ht="12.75" customHeight="1" x14ac:dyDescent="0.2">
      <c r="A23" s="1">
        <v>2020</v>
      </c>
      <c r="B23" s="48">
        <v>0.47</v>
      </c>
      <c r="C23" s="48">
        <v>0.16</v>
      </c>
      <c r="D23" s="35">
        <v>0.23</v>
      </c>
      <c r="E23" s="3"/>
      <c r="F23" s="3"/>
      <c r="G23" s="3"/>
      <c r="H23" s="3"/>
      <c r="N23" s="3"/>
      <c r="O23" s="3"/>
      <c r="P23" s="3"/>
      <c r="Q23" s="3"/>
      <c r="R23" s="3"/>
      <c r="S23" s="3"/>
      <c r="T23" s="3"/>
    </row>
    <row r="24" spans="1:20" ht="12.75" customHeight="1" x14ac:dyDescent="0.2">
      <c r="A24" s="1">
        <v>2021</v>
      </c>
      <c r="B24" s="48">
        <v>0.23</v>
      </c>
      <c r="C24" s="48">
        <v>0.26</v>
      </c>
      <c r="D24" s="35">
        <v>0.11</v>
      </c>
      <c r="E24" s="3"/>
      <c r="F24" s="3"/>
      <c r="G24" s="3"/>
      <c r="H24" s="3"/>
      <c r="N24" s="3"/>
      <c r="O24" s="3"/>
      <c r="P24" s="3"/>
      <c r="Q24" s="3"/>
      <c r="R24" s="3"/>
      <c r="S24" s="3"/>
      <c r="T24" s="3"/>
    </row>
    <row r="25" spans="1:20" ht="12.75" customHeight="1" x14ac:dyDescent="0.2">
      <c r="A25" s="1">
        <v>2022</v>
      </c>
      <c r="B25" s="48">
        <v>0.5</v>
      </c>
      <c r="C25" s="48">
        <v>0.4</v>
      </c>
      <c r="D25" s="35">
        <v>0.09</v>
      </c>
      <c r="E25" s="3"/>
      <c r="F25" s="3"/>
      <c r="G25" s="3"/>
      <c r="H25" s="3"/>
      <c r="N25" s="3"/>
      <c r="O25" s="3"/>
      <c r="P25" s="3"/>
      <c r="Q25" s="3"/>
      <c r="R25" s="3"/>
      <c r="S25" s="3"/>
      <c r="T25" s="3"/>
    </row>
    <row r="26" spans="1:20" ht="12.75" customHeight="1" x14ac:dyDescent="0.2">
      <c r="A26" s="1">
        <v>2023</v>
      </c>
      <c r="B26" s="48">
        <v>0.48</v>
      </c>
      <c r="C26" s="48">
        <v>0.56999999999999995</v>
      </c>
      <c r="D26" s="35">
        <v>0.16</v>
      </c>
      <c r="E26" s="3"/>
      <c r="F26" s="3"/>
      <c r="G26" s="3"/>
      <c r="H26" s="3"/>
      <c r="N26" s="3"/>
      <c r="O26" s="3"/>
      <c r="P26" s="3"/>
      <c r="Q26" s="3"/>
      <c r="R26" s="3"/>
      <c r="S26" s="3"/>
      <c r="T26" s="3"/>
    </row>
    <row r="27" spans="1:20" ht="6" customHeight="1" x14ac:dyDescent="0.2">
      <c r="A27" s="6"/>
      <c r="B27" s="6"/>
      <c r="C27" s="6"/>
      <c r="D27" s="16"/>
      <c r="I27" s="2"/>
      <c r="J27" s="2"/>
      <c r="N27" s="3"/>
      <c r="O27" s="3"/>
      <c r="P27" s="3"/>
      <c r="Q27" s="3"/>
      <c r="R27" s="3"/>
      <c r="S27" s="3"/>
      <c r="T27" s="3"/>
    </row>
    <row r="28" spans="1:20" ht="12.75" customHeight="1" x14ac:dyDescent="0.25">
      <c r="A28" s="57" t="s">
        <v>21</v>
      </c>
      <c r="B28" s="56"/>
      <c r="C28" s="56"/>
      <c r="D28" s="56"/>
      <c r="E28" s="56"/>
      <c r="F28" s="56"/>
      <c r="G28" s="18"/>
      <c r="H28" s="9"/>
      <c r="J28" s="14"/>
      <c r="N28" s="3"/>
      <c r="O28" s="3"/>
      <c r="P28" s="3"/>
      <c r="Q28" s="3"/>
      <c r="R28" s="3"/>
      <c r="S28" s="3"/>
      <c r="T28" s="3"/>
    </row>
    <row r="29" spans="1:20" ht="15" x14ac:dyDescent="0.25">
      <c r="A29" s="59" t="s">
        <v>0</v>
      </c>
      <c r="B29" s="56"/>
      <c r="C29" s="56"/>
      <c r="D29" s="56"/>
      <c r="E29" s="56"/>
      <c r="F29" s="56"/>
      <c r="G29" s="56"/>
      <c r="H29" s="56"/>
    </row>
    <row r="30" spans="1:20" s="2" customFormat="1" x14ac:dyDescent="0.2">
      <c r="A30" s="1"/>
      <c r="B30" s="3"/>
      <c r="C30" s="3"/>
      <c r="E30" s="9"/>
      <c r="G30" s="14"/>
      <c r="I30" s="3"/>
      <c r="J30" s="3"/>
    </row>
    <row r="31" spans="1:20" s="2" customFormat="1" x14ac:dyDescent="0.2">
      <c r="A31" s="3"/>
      <c r="B31" s="3"/>
      <c r="C31" s="3"/>
      <c r="E31" s="9"/>
      <c r="G31" s="14"/>
      <c r="I31" s="3"/>
      <c r="J31" s="3"/>
    </row>
    <row r="32" spans="1:20" s="2" customFormat="1" x14ac:dyDescent="0.2">
      <c r="A32" s="1"/>
      <c r="B32" s="8"/>
      <c r="C32" s="8"/>
      <c r="D32" s="8"/>
      <c r="E32" s="8"/>
      <c r="F32" s="8"/>
      <c r="G32" s="14"/>
      <c r="I32" s="3"/>
      <c r="J32" s="3"/>
    </row>
    <row r="33" spans="1:13" s="2" customFormat="1" x14ac:dyDescent="0.2">
      <c r="A33" s="1"/>
      <c r="B33" s="8"/>
      <c r="C33" s="8"/>
      <c r="D33" s="8"/>
      <c r="E33" s="8"/>
      <c r="F33" s="8"/>
      <c r="G33" s="14"/>
      <c r="I33" s="3"/>
      <c r="J33" s="3"/>
    </row>
    <row r="34" spans="1:13" s="2" customFormat="1" x14ac:dyDescent="0.2">
      <c r="A34" s="1"/>
      <c r="B34" s="8"/>
      <c r="C34" s="8"/>
      <c r="D34" s="8"/>
      <c r="E34" s="8"/>
      <c r="F34" s="8"/>
      <c r="G34" s="8"/>
      <c r="I34" s="3"/>
      <c r="J34" s="3"/>
      <c r="K34" s="3"/>
      <c r="L34" s="3"/>
      <c r="M34" s="3"/>
    </row>
    <row r="35" spans="1:13" s="2" customFormat="1" x14ac:dyDescent="0.2">
      <c r="A35" s="1"/>
      <c r="B35" s="8"/>
      <c r="C35" s="8"/>
      <c r="D35" s="8"/>
      <c r="E35" s="8"/>
      <c r="F35" s="8"/>
      <c r="G35" s="8"/>
      <c r="I35" s="3"/>
      <c r="J35" s="3"/>
      <c r="K35" s="3"/>
      <c r="L35" s="3"/>
      <c r="M35" s="3"/>
    </row>
    <row r="36" spans="1:13" s="2" customFormat="1" ht="14.45" customHeight="1" x14ac:dyDescent="0.2">
      <c r="A36" s="1"/>
      <c r="B36" s="8"/>
      <c r="C36" s="8"/>
      <c r="D36" s="8"/>
      <c r="E36" s="8"/>
      <c r="F36" s="8"/>
      <c r="G36" s="8"/>
      <c r="I36" s="3"/>
      <c r="J36" s="3"/>
      <c r="K36" s="3"/>
      <c r="L36" s="3"/>
      <c r="M36" s="3"/>
    </row>
    <row r="37" spans="1:13" s="2" customFormat="1" x14ac:dyDescent="0.2">
      <c r="A37" s="1"/>
      <c r="B37" s="8"/>
      <c r="C37" s="8"/>
      <c r="D37" s="8"/>
      <c r="E37" s="8"/>
      <c r="F37" s="8"/>
      <c r="G37" s="8"/>
      <c r="I37" s="3"/>
      <c r="J37" s="3"/>
      <c r="K37" s="3"/>
      <c r="L37" s="3"/>
      <c r="M37" s="3"/>
    </row>
    <row r="38" spans="1:13" s="2" customFormat="1" x14ac:dyDescent="0.2">
      <c r="A38" s="1"/>
      <c r="B38" s="8"/>
      <c r="C38" s="8"/>
      <c r="D38" s="8"/>
      <c r="E38" s="8"/>
      <c r="F38" s="8"/>
      <c r="G38" s="8"/>
      <c r="I38" s="3"/>
      <c r="J38" s="3"/>
      <c r="K38" s="3"/>
      <c r="L38" s="3"/>
      <c r="M38" s="3"/>
    </row>
    <row r="39" spans="1:13" s="2" customFormat="1" x14ac:dyDescent="0.2">
      <c r="A39" s="1"/>
      <c r="B39" s="8"/>
      <c r="C39" s="8"/>
      <c r="D39" s="8"/>
      <c r="E39" s="8"/>
      <c r="F39" s="8"/>
      <c r="G39" s="8"/>
      <c r="I39" s="3"/>
      <c r="J39" s="3"/>
      <c r="K39" s="3"/>
      <c r="L39" s="3"/>
      <c r="M39" s="3"/>
    </row>
    <row r="40" spans="1:13" s="2" customFormat="1" x14ac:dyDescent="0.2">
      <c r="A40" s="1"/>
      <c r="B40" s="8"/>
      <c r="C40" s="8"/>
      <c r="D40" s="8"/>
      <c r="E40" s="8"/>
      <c r="F40" s="8"/>
      <c r="G40" s="8"/>
      <c r="I40" s="3"/>
      <c r="J40" s="3"/>
      <c r="K40" s="3"/>
      <c r="L40" s="3"/>
      <c r="M40" s="3"/>
    </row>
    <row r="41" spans="1:13" s="2" customFormat="1" x14ac:dyDescent="0.2">
      <c r="A41" s="1"/>
      <c r="B41" s="8"/>
      <c r="C41" s="8"/>
      <c r="D41" s="8"/>
      <c r="E41" s="8"/>
      <c r="F41" s="8"/>
      <c r="G41" s="8"/>
      <c r="I41" s="3"/>
      <c r="J41" s="3"/>
      <c r="K41" s="3"/>
      <c r="L41" s="3"/>
      <c r="M41" s="3"/>
    </row>
    <row r="42" spans="1:13" s="2" customFormat="1" x14ac:dyDescent="0.2">
      <c r="A42" s="1"/>
      <c r="B42" s="8"/>
      <c r="C42" s="8"/>
      <c r="D42" s="8"/>
      <c r="E42" s="8"/>
      <c r="F42" s="8"/>
      <c r="G42" s="8"/>
      <c r="I42" s="3"/>
      <c r="J42" s="3"/>
      <c r="K42" s="3"/>
      <c r="L42" s="3"/>
      <c r="M42" s="3"/>
    </row>
    <row r="43" spans="1:13" s="2" customFormat="1" x14ac:dyDescent="0.2">
      <c r="A43" s="1"/>
      <c r="B43" s="8"/>
      <c r="C43" s="8"/>
      <c r="D43" s="8"/>
      <c r="E43" s="8"/>
      <c r="F43" s="8"/>
      <c r="G43" s="8"/>
      <c r="I43" s="3"/>
      <c r="J43" s="3"/>
      <c r="K43" s="3"/>
      <c r="L43" s="3"/>
      <c r="M43" s="3"/>
    </row>
    <row r="44" spans="1:13" s="2" customFormat="1" x14ac:dyDescent="0.2">
      <c r="A44" s="1"/>
      <c r="B44" s="8"/>
      <c r="C44" s="8"/>
      <c r="D44" s="8"/>
      <c r="E44" s="8"/>
      <c r="F44" s="8"/>
      <c r="G44" s="8"/>
      <c r="I44" s="3"/>
      <c r="J44" s="3"/>
      <c r="K44" s="3"/>
      <c r="L44" s="3"/>
      <c r="M44" s="3"/>
    </row>
    <row r="45" spans="1:13" x14ac:dyDescent="0.2">
      <c r="A45" s="1"/>
      <c r="B45" s="8"/>
      <c r="C45" s="8"/>
      <c r="D45" s="8"/>
      <c r="E45" s="8"/>
      <c r="F45" s="8"/>
    </row>
    <row r="46" spans="1:13" x14ac:dyDescent="0.2">
      <c r="A46" s="1"/>
      <c r="B46" s="8"/>
      <c r="C46" s="8"/>
      <c r="D46" s="8"/>
      <c r="E46" s="8"/>
      <c r="F46" s="8"/>
    </row>
    <row r="47" spans="1:13" x14ac:dyDescent="0.2">
      <c r="A47" s="1"/>
      <c r="B47" s="8"/>
      <c r="C47" s="8"/>
      <c r="D47" s="8"/>
      <c r="E47" s="8"/>
      <c r="F47" s="8"/>
    </row>
    <row r="48" spans="1:13" x14ac:dyDescent="0.2">
      <c r="A48" s="1"/>
      <c r="B48" s="8"/>
      <c r="C48" s="8"/>
      <c r="D48" s="8"/>
      <c r="E48" s="8"/>
      <c r="F48" s="8"/>
    </row>
    <row r="49" spans="1:6" x14ac:dyDescent="0.2">
      <c r="A49" s="1"/>
      <c r="B49" s="8"/>
      <c r="C49" s="8"/>
      <c r="D49" s="8"/>
      <c r="E49" s="8"/>
      <c r="F49" s="8"/>
    </row>
    <row r="50" spans="1:6" x14ac:dyDescent="0.2">
      <c r="A50" s="1"/>
      <c r="B50" s="8"/>
      <c r="C50" s="8"/>
      <c r="D50" s="8"/>
      <c r="E50" s="8"/>
      <c r="F50" s="8"/>
    </row>
  </sheetData>
  <mergeCells count="4">
    <mergeCell ref="A28:F28"/>
    <mergeCell ref="A29:H29"/>
    <mergeCell ref="A2:D2"/>
    <mergeCell ref="C1:D1"/>
  </mergeCells>
  <hyperlinks>
    <hyperlink ref="C1:D1" location="Förteckning!A1" display="Tillbaka till innehållsförteckningen" xr:uid="{94D97D43-39FF-4330-BC06-5F6FF5EB7448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9</vt:i4>
      </vt:variant>
      <vt:variant>
        <vt:lpstr>Namngivna områden</vt:lpstr>
      </vt:variant>
      <vt:variant>
        <vt:i4>1</vt:i4>
      </vt:variant>
    </vt:vector>
  </HeadingPairs>
  <TitlesOfParts>
    <vt:vector size="10" baseType="lpstr">
      <vt:lpstr>Försättsblad</vt:lpstr>
      <vt:lpstr>Förteckning</vt:lpstr>
      <vt:lpstr>1</vt:lpstr>
      <vt:lpstr>2</vt:lpstr>
      <vt:lpstr>3</vt:lpstr>
      <vt:lpstr>4</vt:lpstr>
      <vt:lpstr>5</vt:lpstr>
      <vt:lpstr>6</vt:lpstr>
      <vt:lpstr>7</vt:lpstr>
      <vt:lpstr>Försättsblad!Utskriftsområde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2024-12-11T09:39:05Z</dcterms:modified>
</cp:coreProperties>
</file>